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Договорный\конкурс -\Конкурсы НТК\Авто 2025\Венгерово Кыштовка Северное\"/>
    </mc:Choice>
  </mc:AlternateContent>
  <bookViews>
    <workbookView xWindow="0" yWindow="0" windowWidth="28800" windowHeight="12300"/>
  </bookViews>
  <sheets>
    <sheet name="Поставка угля" sheetId="10" r:id="rId1"/>
    <sheet name="Свод10.06отпр" sheetId="8" state="hidden" r:id="rId2"/>
  </sheets>
  <definedNames>
    <definedName name="_FilterDatabase" localSheetId="0" hidden="1">'Поставка угля'!$B$37:$AJ$195</definedName>
    <definedName name="_FilterDatabase" localSheetId="1" hidden="1">Свод10.06отпр!$B$1:$AK$326</definedName>
    <definedName name="Print_Area" localSheetId="0">'Поставка угля'!$A$37:$AJ$195</definedName>
    <definedName name="Print_Area" localSheetId="1">Свод10.06отпр!$A$1:$AK$251</definedName>
    <definedName name="_xlnm.Print_Area" localSheetId="0">'Поставка угля'!$B$1:$AJ$194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0" l="1"/>
  <c r="I14" i="10" l="1"/>
  <c r="AJ77" i="10" l="1"/>
  <c r="AJ93" i="10"/>
  <c r="AJ51" i="10"/>
  <c r="P258" i="8"/>
  <c r="P256" i="8"/>
  <c r="P255" i="8"/>
  <c r="AJ89" i="10"/>
  <c r="AJ193" i="10"/>
  <c r="AJ192" i="10"/>
  <c r="AJ191" i="10"/>
  <c r="AJ190" i="10"/>
  <c r="AJ189" i="10"/>
  <c r="AJ188" i="10"/>
  <c r="AJ187" i="10"/>
  <c r="AJ186" i="10"/>
  <c r="AJ185" i="10"/>
  <c r="AJ184" i="10"/>
  <c r="AJ183" i="10"/>
  <c r="AJ182" i="10"/>
  <c r="AJ181" i="10"/>
  <c r="AJ180" i="10"/>
  <c r="AJ176" i="10"/>
  <c r="AJ175" i="10"/>
  <c r="AJ174" i="10"/>
  <c r="AJ173" i="10"/>
  <c r="AJ172" i="10"/>
  <c r="AJ171" i="10"/>
  <c r="AJ170" i="10"/>
  <c r="AJ169" i="10"/>
  <c r="AJ168" i="10"/>
  <c r="AJ167" i="10"/>
  <c r="AJ166" i="10"/>
  <c r="AJ165" i="10"/>
  <c r="AJ164" i="10"/>
  <c r="AJ163" i="10"/>
  <c r="AJ159" i="10"/>
  <c r="AJ158" i="10"/>
  <c r="AJ157" i="10"/>
  <c r="AJ156" i="10"/>
  <c r="AJ155" i="10"/>
  <c r="AJ154" i="10"/>
  <c r="AJ153" i="10"/>
  <c r="AJ152" i="10"/>
  <c r="AJ151" i="10"/>
  <c r="AJ150" i="10"/>
  <c r="AJ149" i="10"/>
  <c r="AJ148" i="10"/>
  <c r="AJ147" i="10"/>
  <c r="AJ146" i="10"/>
  <c r="AJ142" i="10"/>
  <c r="AJ141" i="10"/>
  <c r="AJ140" i="10"/>
  <c r="AJ139" i="10"/>
  <c r="AJ138" i="10"/>
  <c r="AJ137" i="10"/>
  <c r="AJ136" i="10"/>
  <c r="AJ135" i="10"/>
  <c r="AJ134" i="10"/>
  <c r="AJ133" i="10"/>
  <c r="AJ132" i="10"/>
  <c r="AJ131" i="10"/>
  <c r="AJ130" i="10"/>
  <c r="AJ129" i="10"/>
  <c r="AJ125" i="10"/>
  <c r="AJ124" i="10"/>
  <c r="AJ123" i="10"/>
  <c r="AJ122" i="10"/>
  <c r="AJ121" i="10"/>
  <c r="AJ120" i="10"/>
  <c r="AJ119" i="10"/>
  <c r="AJ118" i="10"/>
  <c r="AJ117" i="10"/>
  <c r="AJ116" i="10"/>
  <c r="AJ115" i="10"/>
  <c r="AJ114" i="10"/>
  <c r="AJ113" i="10"/>
  <c r="AJ112" i="10"/>
  <c r="AJ108" i="10"/>
  <c r="AJ107" i="10"/>
  <c r="AJ106" i="10"/>
  <c r="AJ105" i="10"/>
  <c r="AJ104" i="10"/>
  <c r="AJ103" i="10"/>
  <c r="AJ102" i="10"/>
  <c r="AJ101" i="10"/>
  <c r="AJ100" i="10"/>
  <c r="AJ99" i="10"/>
  <c r="AJ98" i="10"/>
  <c r="AJ97" i="10"/>
  <c r="AJ96" i="10"/>
  <c r="AJ95" i="10"/>
  <c r="AJ94" i="10"/>
  <c r="AJ88" i="10"/>
  <c r="AJ87" i="10"/>
  <c r="AJ86" i="10"/>
  <c r="AJ85" i="10"/>
  <c r="AJ84" i="10"/>
  <c r="AJ83" i="10"/>
  <c r="AJ82" i="10"/>
  <c r="AJ81" i="10"/>
  <c r="AJ80" i="10"/>
  <c r="AJ79" i="10"/>
  <c r="AJ78" i="10"/>
  <c r="AJ76" i="10"/>
  <c r="AJ75" i="10"/>
  <c r="AJ71" i="10"/>
  <c r="AJ70" i="10"/>
  <c r="AJ69" i="10"/>
  <c r="AJ68" i="10"/>
  <c r="AJ67" i="10"/>
  <c r="AJ66" i="10"/>
  <c r="AJ65" i="10"/>
  <c r="AJ64" i="10"/>
  <c r="AJ63" i="10"/>
  <c r="AJ62" i="10"/>
  <c r="AJ61" i="10"/>
  <c r="AJ60" i="10"/>
  <c r="AJ59" i="10"/>
  <c r="AJ58" i="10"/>
  <c r="AJ54" i="10"/>
  <c r="AJ53" i="10"/>
  <c r="AJ52" i="10"/>
  <c r="AJ50" i="10"/>
  <c r="AJ49" i="10"/>
  <c r="AJ48" i="10"/>
  <c r="AJ47" i="10"/>
  <c r="AJ46" i="10"/>
  <c r="AJ45" i="10"/>
  <c r="AJ44" i="10"/>
  <c r="AJ43" i="10"/>
  <c r="AJ42" i="10"/>
  <c r="AH41" i="10"/>
  <c r="AE41" i="10"/>
  <c r="AB41" i="10"/>
  <c r="Y41" i="10"/>
  <c r="V41" i="10"/>
  <c r="S41" i="10"/>
  <c r="N314" i="8"/>
  <c r="N310" i="8"/>
  <c r="N306" i="8"/>
  <c r="N302" i="8"/>
  <c r="N294" i="8"/>
  <c r="N290" i="8"/>
  <c r="N286" i="8"/>
  <c r="N282" i="8"/>
  <c r="N278" i="8"/>
  <c r="J272" i="8"/>
  <c r="K263" i="8"/>
  <c r="F259" i="8"/>
  <c r="AJ250" i="8"/>
  <c r="AI250" i="8"/>
  <c r="AH250" i="8"/>
  <c r="AG250" i="8"/>
  <c r="AF250" i="8"/>
  <c r="AE250" i="8"/>
  <c r="AD250" i="8"/>
  <c r="AC250" i="8"/>
  <c r="AB250" i="8"/>
  <c r="AA250" i="8"/>
  <c r="Z250" i="8"/>
  <c r="Y250" i="8"/>
  <c r="X250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AK250" i="8" s="1"/>
  <c r="I250" i="8"/>
  <c r="H250" i="8"/>
  <c r="G250" i="8"/>
  <c r="F250" i="8"/>
  <c r="AK249" i="8"/>
  <c r="AK248" i="8"/>
  <c r="AK247" i="8"/>
  <c r="AK246" i="8"/>
  <c r="AK245" i="8"/>
  <c r="AK244" i="8"/>
  <c r="AK243" i="8"/>
  <c r="AK242" i="8"/>
  <c r="AK241" i="8"/>
  <c r="AK240" i="8"/>
  <c r="AK239" i="8"/>
  <c r="AK238" i="8"/>
  <c r="AK237" i="8"/>
  <c r="AK236" i="8"/>
  <c r="AK235" i="8"/>
  <c r="AK234" i="8"/>
  <c r="AK233" i="8"/>
  <c r="AJ229" i="8"/>
  <c r="AI229" i="8"/>
  <c r="AH229" i="8"/>
  <c r="AG229" i="8"/>
  <c r="AF229" i="8"/>
  <c r="AE229" i="8"/>
  <c r="AD229" i="8"/>
  <c r="AC229" i="8"/>
  <c r="AB229" i="8"/>
  <c r="AA229" i="8"/>
  <c r="Z229" i="8"/>
  <c r="Y229" i="8"/>
  <c r="X229" i="8"/>
  <c r="W229" i="8"/>
  <c r="V229" i="8"/>
  <c r="U229" i="8"/>
  <c r="T229" i="8"/>
  <c r="S229" i="8"/>
  <c r="R229" i="8"/>
  <c r="Q229" i="8"/>
  <c r="P229" i="8"/>
  <c r="O229" i="8"/>
  <c r="N229" i="8"/>
  <c r="M229" i="8"/>
  <c r="L229" i="8"/>
  <c r="K229" i="8"/>
  <c r="AK229" i="8" s="1"/>
  <c r="J229" i="8"/>
  <c r="I229" i="8"/>
  <c r="H229" i="8"/>
  <c r="G229" i="8"/>
  <c r="F229" i="8"/>
  <c r="AK228" i="8"/>
  <c r="AK227" i="8"/>
  <c r="AK226" i="8"/>
  <c r="AK225" i="8"/>
  <c r="AK224" i="8"/>
  <c r="AK223" i="8"/>
  <c r="AK222" i="8"/>
  <c r="AK221" i="8"/>
  <c r="AK220" i="8"/>
  <c r="AK219" i="8"/>
  <c r="AK218" i="8"/>
  <c r="AK217" i="8"/>
  <c r="AK216" i="8"/>
  <c r="AK215" i="8"/>
  <c r="AK214" i="8"/>
  <c r="AK213" i="8"/>
  <c r="AK212" i="8"/>
  <c r="AJ208" i="8"/>
  <c r="AI208" i="8"/>
  <c r="AH208" i="8"/>
  <c r="AG208" i="8"/>
  <c r="AF208" i="8"/>
  <c r="AE208" i="8"/>
  <c r="AD208" i="8"/>
  <c r="AC208" i="8"/>
  <c r="AB208" i="8"/>
  <c r="AA208" i="8"/>
  <c r="Z208" i="8"/>
  <c r="Y208" i="8"/>
  <c r="X208" i="8"/>
  <c r="W208" i="8"/>
  <c r="V208" i="8"/>
  <c r="U208" i="8"/>
  <c r="T208" i="8"/>
  <c r="S208" i="8"/>
  <c r="R208" i="8"/>
  <c r="Q208" i="8"/>
  <c r="P208" i="8"/>
  <c r="O208" i="8"/>
  <c r="N208" i="8"/>
  <c r="M208" i="8"/>
  <c r="L208" i="8"/>
  <c r="AK208" i="8" s="1"/>
  <c r="K208" i="8"/>
  <c r="J208" i="8"/>
  <c r="I208" i="8"/>
  <c r="H208" i="8"/>
  <c r="G208" i="8"/>
  <c r="F208" i="8"/>
  <c r="AK207" i="8"/>
  <c r="AK206" i="8"/>
  <c r="AK205" i="8"/>
  <c r="AK204" i="8"/>
  <c r="AK203" i="8"/>
  <c r="AK202" i="8"/>
  <c r="AK201" i="8"/>
  <c r="AK200" i="8"/>
  <c r="AK199" i="8"/>
  <c r="AK198" i="8"/>
  <c r="AK197" i="8"/>
  <c r="AK196" i="8"/>
  <c r="AK195" i="8"/>
  <c r="AK194" i="8"/>
  <c r="AK193" i="8"/>
  <c r="AK192" i="8"/>
  <c r="AK191" i="8"/>
  <c r="AJ187" i="8"/>
  <c r="AI187" i="8"/>
  <c r="AH187" i="8"/>
  <c r="AG187" i="8"/>
  <c r="AF187" i="8"/>
  <c r="AE187" i="8"/>
  <c r="AD187" i="8"/>
  <c r="AC187" i="8"/>
  <c r="AB187" i="8"/>
  <c r="AA187" i="8"/>
  <c r="Z187" i="8"/>
  <c r="Y187" i="8"/>
  <c r="X187" i="8"/>
  <c r="W187" i="8"/>
  <c r="V187" i="8"/>
  <c r="U187" i="8"/>
  <c r="T187" i="8"/>
  <c r="S187" i="8"/>
  <c r="R187" i="8"/>
  <c r="Q187" i="8"/>
  <c r="P187" i="8"/>
  <c r="O187" i="8"/>
  <c r="N187" i="8"/>
  <c r="M187" i="8"/>
  <c r="AK187" i="8" s="1"/>
  <c r="L187" i="8"/>
  <c r="K187" i="8"/>
  <c r="J187" i="8"/>
  <c r="I187" i="8"/>
  <c r="H187" i="8"/>
  <c r="G187" i="8"/>
  <c r="F187" i="8"/>
  <c r="AK186" i="8"/>
  <c r="AK185" i="8"/>
  <c r="AK184" i="8"/>
  <c r="AK183" i="8"/>
  <c r="AK182" i="8"/>
  <c r="AK181" i="8"/>
  <c r="AK180" i="8"/>
  <c r="AK179" i="8"/>
  <c r="AK178" i="8"/>
  <c r="AK177" i="8"/>
  <c r="AK176" i="8"/>
  <c r="AK175" i="8"/>
  <c r="AK174" i="8"/>
  <c r="AK173" i="8"/>
  <c r="AK172" i="8"/>
  <c r="AK171" i="8"/>
  <c r="AK170" i="8"/>
  <c r="AJ166" i="8"/>
  <c r="AI166" i="8"/>
  <c r="AH166" i="8"/>
  <c r="AG166" i="8"/>
  <c r="AF166" i="8"/>
  <c r="AE166" i="8"/>
  <c r="AD166" i="8"/>
  <c r="AC166" i="8"/>
  <c r="AB166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N166" i="8"/>
  <c r="M166" i="8"/>
  <c r="L166" i="8"/>
  <c r="K166" i="8"/>
  <c r="J166" i="8"/>
  <c r="I166" i="8"/>
  <c r="H166" i="8"/>
  <c r="G166" i="8"/>
  <c r="F166" i="8"/>
  <c r="AK166" i="8" s="1"/>
  <c r="AK165" i="8"/>
  <c r="AK164" i="8"/>
  <c r="AK163" i="8"/>
  <c r="AK162" i="8"/>
  <c r="AK161" i="8"/>
  <c r="AK160" i="8"/>
  <c r="AK159" i="8"/>
  <c r="AK158" i="8"/>
  <c r="AK157" i="8"/>
  <c r="AK156" i="8"/>
  <c r="AK155" i="8"/>
  <c r="AK154" i="8"/>
  <c r="AK153" i="8"/>
  <c r="AK152" i="8"/>
  <c r="AK151" i="8"/>
  <c r="AK150" i="8"/>
  <c r="AK149" i="8"/>
  <c r="AJ145" i="8"/>
  <c r="AI145" i="8"/>
  <c r="AH145" i="8"/>
  <c r="AG145" i="8"/>
  <c r="AF145" i="8"/>
  <c r="AE145" i="8"/>
  <c r="AD145" i="8"/>
  <c r="AC145" i="8"/>
  <c r="AB145" i="8"/>
  <c r="AA145" i="8"/>
  <c r="Z145" i="8"/>
  <c r="Y145" i="8"/>
  <c r="X145" i="8"/>
  <c r="W145" i="8"/>
  <c r="V145" i="8"/>
  <c r="U145" i="8"/>
  <c r="T145" i="8"/>
  <c r="S145" i="8"/>
  <c r="R145" i="8"/>
  <c r="Q145" i="8"/>
  <c r="P145" i="8"/>
  <c r="O145" i="8"/>
  <c r="N145" i="8"/>
  <c r="M145" i="8"/>
  <c r="L145" i="8"/>
  <c r="K145" i="8"/>
  <c r="J145" i="8"/>
  <c r="I145" i="8"/>
  <c r="H145" i="8"/>
  <c r="G145" i="8"/>
  <c r="F145" i="8"/>
  <c r="AK145" i="8" s="1"/>
  <c r="AK144" i="8"/>
  <c r="AK143" i="8"/>
  <c r="AK142" i="8"/>
  <c r="AK141" i="8"/>
  <c r="AK140" i="8"/>
  <c r="AK139" i="8"/>
  <c r="AK138" i="8"/>
  <c r="AK137" i="8"/>
  <c r="AK136" i="8"/>
  <c r="AK135" i="8"/>
  <c r="AK134" i="8"/>
  <c r="AK133" i="8"/>
  <c r="AK132" i="8"/>
  <c r="AK131" i="8"/>
  <c r="AK130" i="8"/>
  <c r="F257" i="8" s="1"/>
  <c r="AK129" i="8"/>
  <c r="AK128" i="8"/>
  <c r="AK127" i="8"/>
  <c r="AK126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AK122" i="8" s="1"/>
  <c r="AK121" i="8"/>
  <c r="AK120" i="8"/>
  <c r="AK119" i="8"/>
  <c r="AK118" i="8"/>
  <c r="AK117" i="8"/>
  <c r="AK116" i="8"/>
  <c r="AK115" i="8"/>
  <c r="AK114" i="8"/>
  <c r="AK113" i="8"/>
  <c r="AK112" i="8"/>
  <c r="AK111" i="8"/>
  <c r="AK110" i="8"/>
  <c r="AK109" i="8"/>
  <c r="AK108" i="8"/>
  <c r="AK107" i="8"/>
  <c r="AK106" i="8"/>
  <c r="AK105" i="8"/>
  <c r="AK104" i="8"/>
  <c r="AK101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AK100" i="8" s="1"/>
  <c r="H100" i="8"/>
  <c r="G100" i="8"/>
  <c r="F100" i="8"/>
  <c r="AK99" i="8"/>
  <c r="AK98" i="8"/>
  <c r="AK97" i="8"/>
  <c r="AK96" i="8"/>
  <c r="AK95" i="8"/>
  <c r="AK94" i="8"/>
  <c r="AK93" i="8"/>
  <c r="AK92" i="8"/>
  <c r="AK91" i="8"/>
  <c r="AK90" i="8"/>
  <c r="AK89" i="8"/>
  <c r="AK88" i="8"/>
  <c r="AK87" i="8"/>
  <c r="AK86" i="8"/>
  <c r="AK85" i="8"/>
  <c r="AK84" i="8"/>
  <c r="AK83" i="8"/>
  <c r="AJ80" i="8"/>
  <c r="AH80" i="8"/>
  <c r="AG80" i="8"/>
  <c r="AE80" i="8"/>
  <c r="AD80" i="8"/>
  <c r="AB80" i="8"/>
  <c r="AA80" i="8"/>
  <c r="Y80" i="8"/>
  <c r="X80" i="8"/>
  <c r="V80" i="8"/>
  <c r="U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AK79" i="8"/>
  <c r="AL78" i="8"/>
  <c r="AK78" i="8"/>
  <c r="AL77" i="8"/>
  <c r="AK77" i="8"/>
  <c r="AL76" i="8"/>
  <c r="AK76" i="8"/>
  <c r="AL75" i="8"/>
  <c r="AK75" i="8"/>
  <c r="AL74" i="8"/>
  <c r="AK74" i="8"/>
  <c r="AL73" i="8"/>
  <c r="AK73" i="8"/>
  <c r="AL72" i="8"/>
  <c r="AK72" i="8"/>
  <c r="AL71" i="8"/>
  <c r="AK71" i="8"/>
  <c r="AL70" i="8"/>
  <c r="AK70" i="8"/>
  <c r="AK293" i="8" s="1"/>
  <c r="AL69" i="8"/>
  <c r="AK69" i="8"/>
  <c r="AK289" i="8" s="1"/>
  <c r="AL68" i="8"/>
  <c r="AK68" i="8"/>
  <c r="F260" i="8" s="1"/>
  <c r="AL67" i="8"/>
  <c r="AK67" i="8"/>
  <c r="F258" i="8" s="1"/>
  <c r="G258" i="8" s="1"/>
  <c r="K258" i="8" s="1"/>
  <c r="AL66" i="8"/>
  <c r="AI66" i="8"/>
  <c r="AI80" i="8" s="1"/>
  <c r="AF66" i="8"/>
  <c r="AF80" i="8" s="1"/>
  <c r="AC66" i="8"/>
  <c r="AC80" i="8" s="1"/>
  <c r="Z66" i="8"/>
  <c r="Z80" i="8" s="1"/>
  <c r="W66" i="8"/>
  <c r="W80" i="8" s="1"/>
  <c r="T66" i="8"/>
  <c r="T80" i="8" s="1"/>
  <c r="AK65" i="8"/>
  <c r="I65" i="8"/>
  <c r="I64" i="8"/>
  <c r="AK64" i="8" s="1"/>
  <c r="H60" i="8"/>
  <c r="G60" i="8"/>
  <c r="AK60" i="8" s="1"/>
  <c r="AK59" i="8"/>
  <c r="AK58" i="8"/>
  <c r="F270" i="8" s="1"/>
  <c r="AK57" i="8"/>
  <c r="AK56" i="8"/>
  <c r="F268" i="8" s="1"/>
  <c r="AK55" i="8"/>
  <c r="AK54" i="8"/>
  <c r="F266" i="8" s="1"/>
  <c r="AK53" i="8"/>
  <c r="AK52" i="8"/>
  <c r="F264" i="8" s="1"/>
  <c r="AK51" i="8"/>
  <c r="AK50" i="8"/>
  <c r="AK49" i="8"/>
  <c r="AK48" i="8"/>
  <c r="AK47" i="8"/>
  <c r="AK46" i="8"/>
  <c r="AK45" i="8"/>
  <c r="AK44" i="8"/>
  <c r="AK43" i="8"/>
  <c r="AK39" i="8"/>
  <c r="AK38" i="8"/>
  <c r="F271" i="8" s="1"/>
  <c r="K271" i="8" s="1"/>
  <c r="E37" i="8"/>
  <c r="AK36" i="8"/>
  <c r="F269" i="8" s="1"/>
  <c r="K269" i="8" s="1"/>
  <c r="E35" i="8"/>
  <c r="AK34" i="8"/>
  <c r="F267" i="8" s="1"/>
  <c r="E33" i="8"/>
  <c r="AK32" i="8"/>
  <c r="F265" i="8" s="1"/>
  <c r="K265" i="8" s="1"/>
  <c r="E31" i="8"/>
  <c r="AK29" i="8"/>
  <c r="F262" i="8" s="1"/>
  <c r="E29" i="8"/>
  <c r="AK28" i="8"/>
  <c r="E28" i="8"/>
  <c r="AK27" i="8"/>
  <c r="E27" i="8"/>
  <c r="AK26" i="8"/>
  <c r="E26" i="8"/>
  <c r="AK25" i="8"/>
  <c r="E25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AK22" i="8" s="1"/>
  <c r="U22" i="8"/>
  <c r="T22" i="8"/>
  <c r="F14" i="8"/>
  <c r="F13" i="8"/>
  <c r="F12" i="8"/>
  <c r="F11" i="8"/>
  <c r="F10" i="8"/>
  <c r="D10" i="8"/>
  <c r="D15" i="8" s="1"/>
  <c r="C10" i="8"/>
  <c r="C15" i="8" s="1"/>
  <c r="F9" i="8"/>
  <c r="F8" i="8"/>
  <c r="F7" i="8"/>
  <c r="F6" i="8"/>
  <c r="F5" i="8"/>
  <c r="AJ41" i="10" l="1"/>
  <c r="F15" i="8"/>
  <c r="F273" i="8"/>
  <c r="K262" i="8"/>
  <c r="G262" i="8"/>
  <c r="K268" i="8"/>
  <c r="G268" i="8"/>
  <c r="K270" i="8"/>
  <c r="G270" i="8"/>
  <c r="K267" i="8"/>
  <c r="L268" i="8"/>
  <c r="K260" i="8"/>
  <c r="G260" i="8"/>
  <c r="AK80" i="8"/>
  <c r="AK251" i="8" s="1"/>
  <c r="K266" i="8"/>
  <c r="G266" i="8"/>
  <c r="G264" i="8"/>
  <c r="K264" i="8"/>
  <c r="F261" i="8"/>
  <c r="I63" i="8"/>
  <c r="AK63" i="8" s="1"/>
  <c r="AK66" i="8"/>
  <c r="F256" i="8" s="1"/>
  <c r="K261" i="8" l="1"/>
  <c r="G261" i="8"/>
  <c r="F272" i="8"/>
  <c r="K272" i="8" s="1"/>
  <c r="G256" i="8"/>
  <c r="G272" i="8" l="1"/>
  <c r="K256" i="8"/>
</calcChain>
</file>

<file path=xl/sharedStrings.xml><?xml version="1.0" encoding="utf-8"?>
<sst xmlns="http://schemas.openxmlformats.org/spreadsheetml/2006/main" count="834" uniqueCount="95">
  <si>
    <t>№</t>
  </si>
  <si>
    <t xml:space="preserve">Январь </t>
  </si>
  <si>
    <t>Февраль</t>
  </si>
  <si>
    <t>Март</t>
  </si>
  <si>
    <t>Апрель</t>
  </si>
  <si>
    <t>Май</t>
  </si>
  <si>
    <t>Сентябрь</t>
  </si>
  <si>
    <t>Октябрь</t>
  </si>
  <si>
    <t>Декабрь</t>
  </si>
  <si>
    <t>Котельная №1 ЦК (Венгеровское МО, с.Венгерово, ул.Чапаева,6б)</t>
  </si>
  <si>
    <t>Котельная №2 НОВАЯ (Венгеровское МО, с.Венгерово, ул.Краснопартизанская,82а)</t>
  </si>
  <si>
    <t>Котельная №5 КИРЗАВОД (Венгеровское МО, с.Венгерово, ул.Заводская,18)</t>
  </si>
  <si>
    <t>Котельная №4 ЛЕОНОВА (Венгеровское МО, с.Венгерово, ул.Леонова,1а)</t>
  </si>
  <si>
    <t>Котельная №3 СХТ (Венгеровское МО, с.Венгерово, ул.Краснопартизанская,191)</t>
  </si>
  <si>
    <t>Котельная с.Павлово</t>
  </si>
  <si>
    <t>Котельная с.Заречье</t>
  </si>
  <si>
    <t>Котельная с. Зыково</t>
  </si>
  <si>
    <t>Котельная с.Минино</t>
  </si>
  <si>
    <t>ИТОГО</t>
  </si>
  <si>
    <t xml:space="preserve">Село </t>
  </si>
  <si>
    <t xml:space="preserve">Район </t>
  </si>
  <si>
    <t xml:space="preserve">ИТОГО СЕЛО </t>
  </si>
  <si>
    <t xml:space="preserve">ИТОГО РАЙОН </t>
  </si>
  <si>
    <t xml:space="preserve">Котельные </t>
  </si>
  <si>
    <t xml:space="preserve">Венгерово </t>
  </si>
  <si>
    <t xml:space="preserve">Водопровод </t>
  </si>
  <si>
    <t>Ноябрь</t>
  </si>
  <si>
    <t>Итого 2024</t>
  </si>
  <si>
    <t>тн</t>
  </si>
  <si>
    <t>ООО УК СОЮЗ</t>
  </si>
  <si>
    <t>Подразделение Венгерово</t>
  </si>
  <si>
    <t xml:space="preserve">ИТОГО Венгерово 2024г </t>
  </si>
  <si>
    <t>Расход угля   в 2024 году</t>
  </si>
  <si>
    <t>ДГР</t>
  </si>
  <si>
    <t>ДОМСШ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</si>
  <si>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</si>
  <si>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</si>
  <si>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</si>
  <si>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</si>
  <si>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</si>
  <si>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</si>
  <si>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</si>
  <si>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</si>
  <si>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</si>
  <si>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</si>
  <si>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Наименование котельных</t>
  </si>
  <si>
    <t>2025-2026</t>
  </si>
  <si>
    <t xml:space="preserve"> </t>
  </si>
  <si>
    <t>итого</t>
  </si>
  <si>
    <t>ДОМШ</t>
  </si>
  <si>
    <t>уголь ДГР</t>
  </si>
  <si>
    <t>ВСЕГО:</t>
  </si>
  <si>
    <t>Итого</t>
  </si>
  <si>
    <t>СВОД</t>
  </si>
  <si>
    <t>р</t>
  </si>
  <si>
    <t>ПЛАН</t>
  </si>
  <si>
    <t>ВСЕГО</t>
  </si>
  <si>
    <t>факт 2024</t>
  </si>
  <si>
    <t>СКЛАД - с. Венгерово, ул. Луговая, 11</t>
  </si>
  <si>
    <t>запас</t>
  </si>
  <si>
    <t>ДР</t>
  </si>
  <si>
    <t>Предварительный график завоза угля на период 2025-2026 года для ООО УК Союз - на территории Венгеровского района НСО</t>
  </si>
  <si>
    <t xml:space="preserve">Приложение </t>
  </si>
  <si>
    <t>Ед. изм.</t>
  </si>
  <si>
    <t>Источники теплоснабжения:</t>
  </si>
  <si>
    <t>Марка угля</t>
  </si>
  <si>
    <t>Домсш</t>
  </si>
  <si>
    <t>Др</t>
  </si>
  <si>
    <t>Лот №1
Приложение к Техническому заданию на осуществление перевозки угля со склада ОСП «Чановский райтоп» (адрес: Новосибирская область, Чановский район, р.п. Чаны, ул. Промышленная, 1) на склад временного хранения, расположенный по адресу с. Венгерово, ул. Луговая, 11 (временное размещение), разгрузки, буртовки, погрузки Угля 
с последующей его доставкой по адресам в Венгеровском районе</t>
  </si>
  <si>
    <t>Др (0-200 (300))</t>
  </si>
  <si>
    <t>Домсш (0-50)</t>
  </si>
  <si>
    <t>График завоза угля со склада ОСП «Чановский райтоп»
 на склад временного хранения в с. Венгерово, ул. Луговая,11 (с учетом буртовки угля):</t>
  </si>
  <si>
    <t>Наименование Угля (марка, класс)</t>
  </si>
  <si>
    <t>Всего тонн</t>
  </si>
  <si>
    <t>В том числе по периодам, тонн</t>
  </si>
  <si>
    <t>Срок поставки</t>
  </si>
  <si>
    <t>август 2025</t>
  </si>
  <si>
    <t>сентябрь 2025</t>
  </si>
  <si>
    <t>октябрь 2025</t>
  </si>
  <si>
    <t>ноябрь 2025</t>
  </si>
  <si>
    <t>декабрь 2025</t>
  </si>
  <si>
    <t>январь 2026</t>
  </si>
  <si>
    <t>февраль 2026</t>
  </si>
  <si>
    <t>март 2026</t>
  </si>
  <si>
    <t>июль 2025</t>
  </si>
  <si>
    <t>апрель 2026</t>
  </si>
  <si>
    <t>График завоза угля на источники теплоснабжения, расположенные на территории Венгеровского района</t>
  </si>
  <si>
    <t>График завоза угля со склада временного хранения в с. Венгерово, ул. Луговая,11 на котельные Венгеровского района по адресам:</t>
  </si>
  <si>
    <t>Котельная с.Заречье (Тартасский с/с, с. Заречье, ул. Советская)</t>
  </si>
  <si>
    <t>Котельная с.Минино (Мининский с/с, с. Минино, ул. Набережная, д.1)</t>
  </si>
  <si>
    <t>Котельная с.Павлово (Павловский с/с, с. Павлово.)</t>
  </si>
  <si>
    <t>Котельная с. Зыково (Новотартасский с/с , п. Зыково, ул. 60 лет Октября, д.7/4)</t>
  </si>
  <si>
    <t>Адрес доставки</t>
  </si>
  <si>
    <t>объем, тонн</t>
  </si>
  <si>
    <t xml:space="preserve">Стоимость оказываемых услуг на тонну, руб. (без НДС)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</si>
</sst>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4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ACC8BD"/>
      </right>
      <top style="thin">
        <color rgb="FFACC8B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1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0" xfId="0"/>
    <xf numFmtId="0" fontId="5" fillId="0" borderId="0" xfId="0" applyFont="1" applyFill="1"/>
    <xf numFmtId="0" fontId="6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/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4" fontId="10" fillId="0" borderId="4" xfId="0" applyNumberFormat="1" applyFont="1" applyBorder="1" applyAlignment="1">
      <alignment horizontal="right" vertical="top" wrapText="1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1" fillId="0" borderId="1" xfId="0" applyFont="1" applyBorder="1"/>
    <xf numFmtId="17" fontId="1" fillId="0" borderId="0" xfId="0" applyNumberFormat="1" applyFont="1"/>
    <xf numFmtId="4" fontId="5" fillId="0" borderId="0" xfId="0" applyNumberFormat="1" applyFont="1" applyFill="1"/>
    <xf numFmtId="0" fontId="1" fillId="0" borderId="0" xfId="0" applyFont="1" applyBorder="1"/>
    <xf numFmtId="0" fontId="0" fillId="0" borderId="1" xfId="0" applyFill="1" applyBorder="1"/>
    <xf numFmtId="0" fontId="7" fillId="0" borderId="0" xfId="0" applyFont="1" applyFill="1"/>
    <xf numFmtId="17" fontId="1" fillId="0" borderId="1" xfId="0" applyNumberFormat="1" applyFont="1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2" borderId="1" xfId="0" applyFill="1" applyBorder="1"/>
    <xf numFmtId="0" fontId="5" fillId="2" borderId="0" xfId="0" applyFont="1" applyFill="1"/>
    <xf numFmtId="0" fontId="5" fillId="2" borderId="1" xfId="0" applyFont="1" applyFill="1" applyBorder="1"/>
    <xf numFmtId="0" fontId="0" fillId="2" borderId="1" xfId="0" applyFill="1" applyBorder="1" applyAlignment="1">
      <alignment horizontal="right"/>
    </xf>
    <xf numFmtId="17" fontId="1" fillId="2" borderId="1" xfId="0" applyNumberFormat="1" applyFont="1" applyFill="1" applyBorder="1"/>
    <xf numFmtId="9" fontId="5" fillId="0" borderId="0" xfId="3" applyFont="1" applyFill="1"/>
    <xf numFmtId="0" fontId="12" fillId="0" borderId="0" xfId="0" applyFont="1" applyFill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/>
    <xf numFmtId="3" fontId="5" fillId="0" borderId="0" xfId="0" applyNumberFormat="1" applyFont="1" applyFill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Fill="1" applyBorder="1"/>
    <xf numFmtId="3" fontId="13" fillId="2" borderId="1" xfId="0" applyNumberFormat="1" applyFont="1" applyFill="1" applyBorder="1"/>
    <xf numFmtId="3" fontId="13" fillId="2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0" fillId="0" borderId="0" xfId="0" applyBorder="1"/>
    <xf numFmtId="3" fontId="5" fillId="0" borderId="1" xfId="0" applyNumberFormat="1" applyFont="1" applyFill="1" applyBorder="1"/>
    <xf numFmtId="3" fontId="7" fillId="0" borderId="1" xfId="0" applyNumberFormat="1" applyFont="1" applyFill="1" applyBorder="1"/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/>
    <xf numFmtId="3" fontId="14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17" fillId="0" borderId="0" xfId="0" applyFont="1" applyAlignment="1">
      <alignment horizontal="left" wrapText="1"/>
    </xf>
    <xf numFmtId="0" fontId="21" fillId="0" borderId="1" xfId="0" applyFont="1" applyFill="1" applyBorder="1" applyAlignment="1">
      <alignment horizontal="center" vertical="center" wrapText="1"/>
    </xf>
    <xf numFmtId="1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/>
    <xf numFmtId="17" fontId="20" fillId="0" borderId="1" xfId="0" applyNumberFormat="1" applyFont="1" applyFill="1" applyBorder="1"/>
    <xf numFmtId="0" fontId="21" fillId="0" borderId="1" xfId="0" applyFont="1" applyFill="1" applyBorder="1" applyAlignment="1">
      <alignment horizontal="right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16" fontId="21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21" fillId="0" borderId="0" xfId="0" applyFont="1" applyFill="1"/>
    <xf numFmtId="0" fontId="20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/>
    <xf numFmtId="49" fontId="17" fillId="0" borderId="16" xfId="0" applyNumberFormat="1" applyFont="1" applyBorder="1" applyAlignment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/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/>
    <xf numFmtId="49" fontId="17" fillId="0" borderId="13" xfId="0" applyNumberFormat="1" applyFont="1" applyBorder="1" applyAlignme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/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3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/>
    <xf numFmtId="0" fontId="16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/>
    <xf numFmtId="0" fontId="16" fillId="0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17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3" fontId="5" fillId="0" borderId="1" xfId="0" applyNumberFormat="1" applyFont="1" applyFill="1" applyBorder="1" applyAlignment="1">
      <alignment horizontal="right" vertic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197"/>
  <sheetViews>
    <sheetView tabSelected="1" view="pageBreakPreview" topLeftCell="B24" zoomScale="160" zoomScaleNormal="63" zoomScaleSheetLayoutView="160" workbookViewId="0">
      <selection activeCell="AA32" sqref="AA32"/>
    </sheetView>
  </sheetViews>
  <sheetFormatPr defaultColWidth="8.85546875" defaultRowHeight="6.75" x14ac:dyDescent="0.15"/>
  <cols>
    <col min="1" max="1" width="20.42578125" style="63" hidden="1" customWidth="1"/>
    <col min="2" max="2" width="14" style="61" customWidth="1"/>
    <col min="3" max="3" width="4.28515625" style="62" customWidth="1"/>
    <col min="4" max="4" width="2.7109375" style="62" customWidth="1"/>
    <col min="5" max="34" width="4.85546875" style="63" bestFit="1" customWidth="1"/>
    <col min="35" max="35" width="3" style="63" customWidth="1"/>
    <col min="36" max="36" width="4.5703125" style="63" customWidth="1"/>
    <col min="37" max="16384" width="8.85546875" style="63"/>
  </cols>
  <sheetData>
    <row r="1" spans="2:36" ht="64.5" customHeight="1" x14ac:dyDescent="0.2">
      <c r="B1" s="134" t="s">
        <v>68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2:36" ht="12.75" x14ac:dyDescent="0.2">
      <c r="B2" s="71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</row>
    <row r="3" spans="2:36" ht="30.75" customHeight="1" x14ac:dyDescent="0.2">
      <c r="B3" s="134" t="s">
        <v>71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2:36" ht="13.5" thickBot="1" x14ac:dyDescent="0.25">
      <c r="B4" s="71"/>
      <c r="C4" s="72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2:36" ht="47.25" customHeight="1" thickBot="1" x14ac:dyDescent="0.25">
      <c r="B5" s="71"/>
      <c r="C5" s="127" t="s">
        <v>72</v>
      </c>
      <c r="D5" s="128"/>
      <c r="E5" s="128"/>
      <c r="F5" s="128"/>
      <c r="G5" s="128"/>
      <c r="H5" s="128"/>
      <c r="I5" s="129" t="s">
        <v>73</v>
      </c>
      <c r="J5" s="128"/>
      <c r="K5" s="128"/>
      <c r="L5" s="128"/>
      <c r="M5" s="128" t="s">
        <v>73</v>
      </c>
      <c r="N5" s="128"/>
      <c r="O5" s="129" t="s">
        <v>74</v>
      </c>
      <c r="P5" s="128"/>
      <c r="Q5" s="128"/>
      <c r="R5" s="128"/>
      <c r="S5" s="128"/>
      <c r="T5" s="128"/>
      <c r="U5" s="129" t="s">
        <v>75</v>
      </c>
      <c r="V5" s="128"/>
      <c r="W5" s="128"/>
      <c r="X5" s="128"/>
      <c r="Y5" s="128"/>
      <c r="Z5" s="130" t="s">
        <v>75</v>
      </c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2:36" ht="12.75" customHeight="1" x14ac:dyDescent="0.2">
      <c r="B6" s="71"/>
      <c r="C6" s="102" t="s">
        <v>69</v>
      </c>
      <c r="D6" s="94"/>
      <c r="E6" s="94"/>
      <c r="F6" s="94"/>
      <c r="G6" s="94"/>
      <c r="H6" s="95"/>
      <c r="I6" s="93">
        <f>SUM(O6:T13)</f>
        <v>580</v>
      </c>
      <c r="J6" s="94"/>
      <c r="K6" s="94"/>
      <c r="L6" s="94"/>
      <c r="M6" s="94"/>
      <c r="N6" s="95"/>
      <c r="O6" s="90">
        <v>50</v>
      </c>
      <c r="P6" s="91"/>
      <c r="Q6" s="91"/>
      <c r="R6" s="91"/>
      <c r="S6" s="91"/>
      <c r="T6" s="92"/>
      <c r="U6" s="121" t="s">
        <v>76</v>
      </c>
      <c r="V6" s="122"/>
      <c r="W6" s="122"/>
      <c r="X6" s="122"/>
      <c r="Y6" s="122"/>
      <c r="Z6" s="12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2:36" ht="16.5" customHeight="1" x14ac:dyDescent="0.2">
      <c r="B7" s="71"/>
      <c r="C7" s="103"/>
      <c r="D7" s="97"/>
      <c r="E7" s="97"/>
      <c r="F7" s="97"/>
      <c r="G7" s="97"/>
      <c r="H7" s="98"/>
      <c r="I7" s="96"/>
      <c r="J7" s="97"/>
      <c r="K7" s="97"/>
      <c r="L7" s="97"/>
      <c r="M7" s="97"/>
      <c r="N7" s="98"/>
      <c r="O7" s="118">
        <v>30</v>
      </c>
      <c r="P7" s="119"/>
      <c r="Q7" s="119"/>
      <c r="R7" s="119"/>
      <c r="S7" s="119"/>
      <c r="T7" s="120"/>
      <c r="U7" s="124" t="s">
        <v>77</v>
      </c>
      <c r="V7" s="125"/>
      <c r="W7" s="125"/>
      <c r="X7" s="125"/>
      <c r="Y7" s="125"/>
      <c r="Z7" s="126"/>
      <c r="AA7" s="73"/>
      <c r="AB7" s="73"/>
      <c r="AC7" s="73"/>
      <c r="AD7" s="73"/>
      <c r="AE7" s="73"/>
      <c r="AF7" s="73"/>
      <c r="AG7" s="73"/>
      <c r="AH7" s="73"/>
      <c r="AI7" s="73"/>
      <c r="AJ7" s="73"/>
    </row>
    <row r="8" spans="2:36" ht="12.75" customHeight="1" x14ac:dyDescent="0.2">
      <c r="B8" s="71"/>
      <c r="C8" s="103"/>
      <c r="D8" s="97"/>
      <c r="E8" s="97"/>
      <c r="F8" s="97"/>
      <c r="G8" s="97"/>
      <c r="H8" s="98"/>
      <c r="I8" s="96"/>
      <c r="J8" s="97"/>
      <c r="K8" s="97"/>
      <c r="L8" s="97"/>
      <c r="M8" s="97"/>
      <c r="N8" s="98"/>
      <c r="O8" s="118">
        <v>50</v>
      </c>
      <c r="P8" s="119"/>
      <c r="Q8" s="119"/>
      <c r="R8" s="119"/>
      <c r="S8" s="119"/>
      <c r="T8" s="120"/>
      <c r="U8" s="124" t="s">
        <v>78</v>
      </c>
      <c r="V8" s="125"/>
      <c r="W8" s="125"/>
      <c r="X8" s="125"/>
      <c r="Y8" s="125"/>
      <c r="Z8" s="126"/>
      <c r="AA8" s="73"/>
      <c r="AB8" s="73"/>
      <c r="AC8" s="73"/>
      <c r="AD8" s="73"/>
      <c r="AE8" s="73"/>
      <c r="AF8" s="73"/>
      <c r="AG8" s="73"/>
      <c r="AH8" s="73"/>
      <c r="AI8" s="73"/>
      <c r="AJ8" s="73"/>
    </row>
    <row r="9" spans="2:36" ht="12.75" customHeight="1" x14ac:dyDescent="0.2">
      <c r="B9" s="71"/>
      <c r="C9" s="103"/>
      <c r="D9" s="97"/>
      <c r="E9" s="97"/>
      <c r="F9" s="97"/>
      <c r="G9" s="97"/>
      <c r="H9" s="98"/>
      <c r="I9" s="96"/>
      <c r="J9" s="97"/>
      <c r="K9" s="97"/>
      <c r="L9" s="97"/>
      <c r="M9" s="97"/>
      <c r="N9" s="98"/>
      <c r="O9" s="118">
        <v>130</v>
      </c>
      <c r="P9" s="119"/>
      <c r="Q9" s="119"/>
      <c r="R9" s="119"/>
      <c r="S9" s="119"/>
      <c r="T9" s="120"/>
      <c r="U9" s="124" t="s">
        <v>79</v>
      </c>
      <c r="V9" s="125"/>
      <c r="W9" s="125"/>
      <c r="X9" s="125"/>
      <c r="Y9" s="125"/>
      <c r="Z9" s="126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2:36" ht="12.75" customHeight="1" x14ac:dyDescent="0.2">
      <c r="B10" s="71"/>
      <c r="C10" s="103"/>
      <c r="D10" s="97"/>
      <c r="E10" s="97"/>
      <c r="F10" s="97"/>
      <c r="G10" s="97"/>
      <c r="H10" s="98"/>
      <c r="I10" s="96"/>
      <c r="J10" s="97"/>
      <c r="K10" s="97"/>
      <c r="L10" s="97"/>
      <c r="M10" s="97"/>
      <c r="N10" s="98"/>
      <c r="O10" s="118">
        <v>100</v>
      </c>
      <c r="P10" s="119"/>
      <c r="Q10" s="119"/>
      <c r="R10" s="119"/>
      <c r="S10" s="119"/>
      <c r="T10" s="120"/>
      <c r="U10" s="124" t="s">
        <v>80</v>
      </c>
      <c r="V10" s="125"/>
      <c r="W10" s="125"/>
      <c r="X10" s="125"/>
      <c r="Y10" s="125"/>
      <c r="Z10" s="126"/>
      <c r="AA10" s="73"/>
      <c r="AB10" s="73"/>
      <c r="AC10" s="73"/>
      <c r="AD10" s="73"/>
      <c r="AE10" s="73"/>
      <c r="AF10" s="73"/>
      <c r="AG10" s="73"/>
      <c r="AH10" s="73"/>
      <c r="AI10" s="73"/>
      <c r="AJ10" s="73"/>
    </row>
    <row r="11" spans="2:36" ht="12.75" customHeight="1" x14ac:dyDescent="0.2">
      <c r="B11" s="71"/>
      <c r="C11" s="103"/>
      <c r="D11" s="97"/>
      <c r="E11" s="97"/>
      <c r="F11" s="97"/>
      <c r="G11" s="97"/>
      <c r="H11" s="98"/>
      <c r="I11" s="96"/>
      <c r="J11" s="97"/>
      <c r="K11" s="97"/>
      <c r="L11" s="97"/>
      <c r="M11" s="97"/>
      <c r="N11" s="98"/>
      <c r="O11" s="118">
        <v>80</v>
      </c>
      <c r="P11" s="119"/>
      <c r="Q11" s="119"/>
      <c r="R11" s="119"/>
      <c r="S11" s="119"/>
      <c r="T11" s="120"/>
      <c r="U11" s="124" t="s">
        <v>81</v>
      </c>
      <c r="V11" s="125"/>
      <c r="W11" s="125"/>
      <c r="X11" s="125"/>
      <c r="Y11" s="125"/>
      <c r="Z11" s="126"/>
      <c r="AA11" s="73"/>
      <c r="AB11" s="73"/>
      <c r="AC11" s="73"/>
      <c r="AD11" s="73"/>
      <c r="AE11" s="73"/>
      <c r="AF11" s="73"/>
      <c r="AG11" s="73"/>
      <c r="AH11" s="73"/>
      <c r="AI11" s="73"/>
      <c r="AJ11" s="73"/>
    </row>
    <row r="12" spans="2:36" ht="12.75" customHeight="1" x14ac:dyDescent="0.2">
      <c r="B12" s="71"/>
      <c r="C12" s="103"/>
      <c r="D12" s="97"/>
      <c r="E12" s="97"/>
      <c r="F12" s="97"/>
      <c r="G12" s="97"/>
      <c r="H12" s="98"/>
      <c r="I12" s="96"/>
      <c r="J12" s="97"/>
      <c r="K12" s="97"/>
      <c r="L12" s="97"/>
      <c r="M12" s="97"/>
      <c r="N12" s="98"/>
      <c r="O12" s="118">
        <v>70</v>
      </c>
      <c r="P12" s="119"/>
      <c r="Q12" s="119"/>
      <c r="R12" s="119"/>
      <c r="S12" s="119"/>
      <c r="T12" s="120"/>
      <c r="U12" s="124" t="s">
        <v>82</v>
      </c>
      <c r="V12" s="125"/>
      <c r="W12" s="125"/>
      <c r="X12" s="125"/>
      <c r="Y12" s="125"/>
      <c r="Z12" s="126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6" ht="12.75" customHeight="1" x14ac:dyDescent="0.2">
      <c r="B13" s="71"/>
      <c r="C13" s="104"/>
      <c r="D13" s="100"/>
      <c r="E13" s="100"/>
      <c r="F13" s="100"/>
      <c r="G13" s="100"/>
      <c r="H13" s="101"/>
      <c r="I13" s="99"/>
      <c r="J13" s="100"/>
      <c r="K13" s="100"/>
      <c r="L13" s="100"/>
      <c r="M13" s="100"/>
      <c r="N13" s="101"/>
      <c r="O13" s="118">
        <v>70</v>
      </c>
      <c r="P13" s="119"/>
      <c r="Q13" s="119"/>
      <c r="R13" s="119"/>
      <c r="S13" s="119"/>
      <c r="T13" s="120"/>
      <c r="U13" s="124" t="s">
        <v>83</v>
      </c>
      <c r="V13" s="125"/>
      <c r="W13" s="125"/>
      <c r="X13" s="125"/>
      <c r="Y13" s="125"/>
      <c r="Z13" s="126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ht="12.75" x14ac:dyDescent="0.2">
      <c r="B14" s="71"/>
      <c r="C14" s="131" t="s">
        <v>70</v>
      </c>
      <c r="D14" s="114"/>
      <c r="E14" s="114"/>
      <c r="F14" s="114"/>
      <c r="G14" s="114"/>
      <c r="H14" s="114"/>
      <c r="I14" s="113">
        <f>SUM(O14:T23)</f>
        <v>7320</v>
      </c>
      <c r="J14" s="114"/>
      <c r="K14" s="114"/>
      <c r="L14" s="114"/>
      <c r="M14" s="114"/>
      <c r="N14" s="114"/>
      <c r="O14" s="108">
        <v>1500</v>
      </c>
      <c r="P14" s="109"/>
      <c r="Q14" s="109"/>
      <c r="R14" s="109"/>
      <c r="S14" s="109"/>
      <c r="T14" s="109"/>
      <c r="U14" s="110" t="s">
        <v>84</v>
      </c>
      <c r="V14" s="111"/>
      <c r="W14" s="111"/>
      <c r="X14" s="111"/>
      <c r="Y14" s="111"/>
      <c r="Z14" s="112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ht="16.5" customHeight="1" x14ac:dyDescent="0.2">
      <c r="B15" s="71"/>
      <c r="C15" s="132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08">
        <v>1550</v>
      </c>
      <c r="P15" s="109"/>
      <c r="Q15" s="109"/>
      <c r="R15" s="109"/>
      <c r="S15" s="109"/>
      <c r="T15" s="109"/>
      <c r="U15" s="110" t="s">
        <v>76</v>
      </c>
      <c r="V15" s="111"/>
      <c r="W15" s="111"/>
      <c r="X15" s="111"/>
      <c r="Y15" s="111"/>
      <c r="Z15" s="112"/>
      <c r="AA15" s="73"/>
      <c r="AB15" s="73"/>
      <c r="AC15" s="73"/>
      <c r="AD15" s="73"/>
      <c r="AE15" s="73"/>
      <c r="AF15" s="73"/>
      <c r="AG15" s="73"/>
      <c r="AH15" s="73"/>
      <c r="AI15" s="73"/>
      <c r="AJ15" s="73"/>
    </row>
    <row r="16" spans="2:36" ht="15" customHeight="1" x14ac:dyDescent="0.2">
      <c r="B16" s="71"/>
      <c r="C16" s="132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08">
        <v>770</v>
      </c>
      <c r="P16" s="109"/>
      <c r="Q16" s="109"/>
      <c r="R16" s="109"/>
      <c r="S16" s="109"/>
      <c r="T16" s="109"/>
      <c r="U16" s="110" t="s">
        <v>77</v>
      </c>
      <c r="V16" s="111"/>
      <c r="W16" s="111"/>
      <c r="X16" s="111"/>
      <c r="Y16" s="111"/>
      <c r="Z16" s="112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2:36" ht="15" customHeight="1" x14ac:dyDescent="0.2">
      <c r="B17" s="71"/>
      <c r="C17" s="132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08">
        <v>750</v>
      </c>
      <c r="P17" s="109"/>
      <c r="Q17" s="109"/>
      <c r="R17" s="109"/>
      <c r="S17" s="109"/>
      <c r="T17" s="109"/>
      <c r="U17" s="110" t="s">
        <v>78</v>
      </c>
      <c r="V17" s="111"/>
      <c r="W17" s="111"/>
      <c r="X17" s="111"/>
      <c r="Y17" s="111"/>
      <c r="Z17" s="112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2:36" ht="15" customHeight="1" x14ac:dyDescent="0.2">
      <c r="B18" s="71"/>
      <c r="C18" s="132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08">
        <v>820</v>
      </c>
      <c r="P18" s="109"/>
      <c r="Q18" s="109"/>
      <c r="R18" s="109"/>
      <c r="S18" s="109"/>
      <c r="T18" s="109"/>
      <c r="U18" s="110" t="s">
        <v>79</v>
      </c>
      <c r="V18" s="111"/>
      <c r="W18" s="111"/>
      <c r="X18" s="111"/>
      <c r="Y18" s="111"/>
      <c r="Z18" s="112"/>
      <c r="AA18" s="73"/>
      <c r="AB18" s="73"/>
      <c r="AC18" s="73"/>
      <c r="AD18" s="73"/>
      <c r="AE18" s="73"/>
      <c r="AF18" s="73"/>
      <c r="AG18" s="73"/>
      <c r="AH18" s="73"/>
      <c r="AI18" s="73"/>
      <c r="AJ18" s="73"/>
    </row>
    <row r="19" spans="2:36" ht="15" customHeight="1" x14ac:dyDescent="0.2">
      <c r="B19" s="71"/>
      <c r="C19" s="132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08">
        <v>1000</v>
      </c>
      <c r="P19" s="109"/>
      <c r="Q19" s="109"/>
      <c r="R19" s="109"/>
      <c r="S19" s="109"/>
      <c r="T19" s="109"/>
      <c r="U19" s="110" t="s">
        <v>80</v>
      </c>
      <c r="V19" s="111"/>
      <c r="W19" s="111"/>
      <c r="X19" s="111"/>
      <c r="Y19" s="111"/>
      <c r="Z19" s="112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2:36" ht="15" customHeight="1" x14ac:dyDescent="0.2">
      <c r="B20" s="71"/>
      <c r="C20" s="132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08">
        <v>370</v>
      </c>
      <c r="P20" s="109"/>
      <c r="Q20" s="109"/>
      <c r="R20" s="109"/>
      <c r="S20" s="109"/>
      <c r="T20" s="109"/>
      <c r="U20" s="110" t="s">
        <v>81</v>
      </c>
      <c r="V20" s="111"/>
      <c r="W20" s="111"/>
      <c r="X20" s="111"/>
      <c r="Y20" s="111"/>
      <c r="Z20" s="112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2:36" ht="15" customHeight="1" x14ac:dyDescent="0.2">
      <c r="B21" s="71"/>
      <c r="C21" s="132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08">
        <v>230</v>
      </c>
      <c r="P21" s="109"/>
      <c r="Q21" s="109"/>
      <c r="R21" s="109"/>
      <c r="S21" s="109"/>
      <c r="T21" s="109"/>
      <c r="U21" s="110" t="s">
        <v>82</v>
      </c>
      <c r="V21" s="111"/>
      <c r="W21" s="111"/>
      <c r="X21" s="111"/>
      <c r="Y21" s="111"/>
      <c r="Z21" s="112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2:36" ht="15" customHeight="1" x14ac:dyDescent="0.2">
      <c r="B22" s="71"/>
      <c r="C22" s="132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08">
        <v>130</v>
      </c>
      <c r="P22" s="109"/>
      <c r="Q22" s="109"/>
      <c r="R22" s="109"/>
      <c r="S22" s="109"/>
      <c r="T22" s="109"/>
      <c r="U22" s="110" t="s">
        <v>83</v>
      </c>
      <c r="V22" s="111"/>
      <c r="W22" s="111"/>
      <c r="X22" s="111"/>
      <c r="Y22" s="111"/>
      <c r="Z22" s="112"/>
      <c r="AA22" s="73"/>
      <c r="AB22" s="73"/>
      <c r="AC22" s="73"/>
      <c r="AD22" s="73"/>
      <c r="AE22" s="73"/>
      <c r="AF22" s="73"/>
      <c r="AG22" s="73"/>
      <c r="AH22" s="73"/>
      <c r="AI22" s="73"/>
      <c r="AJ22" s="73"/>
    </row>
    <row r="23" spans="2:36" ht="13.5" thickBot="1" x14ac:dyDescent="0.25">
      <c r="B23" s="71"/>
      <c r="C23" s="133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>
        <v>200</v>
      </c>
      <c r="P23" s="117"/>
      <c r="Q23" s="117"/>
      <c r="R23" s="117"/>
      <c r="S23" s="117"/>
      <c r="T23" s="117"/>
      <c r="U23" s="105" t="s">
        <v>85</v>
      </c>
      <c r="V23" s="106"/>
      <c r="W23" s="106"/>
      <c r="X23" s="106"/>
      <c r="Y23" s="106"/>
      <c r="Z23" s="107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4" spans="2:36" ht="12.75" x14ac:dyDescent="0.2">
      <c r="B24" s="71"/>
      <c r="C24" s="72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2:36" ht="12.75" x14ac:dyDescent="0.2">
      <c r="B25" s="154" t="s">
        <v>87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</row>
    <row r="26" spans="2:36" ht="12.75" x14ac:dyDescent="0.2">
      <c r="B26" s="15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</row>
    <row r="27" spans="2:36" ht="53.25" customHeight="1" x14ac:dyDescent="0.25">
      <c r="B27" s="156" t="s">
        <v>92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8" t="s">
        <v>93</v>
      </c>
      <c r="S27" s="159"/>
      <c r="T27" s="159"/>
      <c r="U27" s="158" t="s">
        <v>94</v>
      </c>
      <c r="V27" s="159"/>
      <c r="W27" s="159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</row>
    <row r="28" spans="2:36" ht="17.25" customHeight="1" x14ac:dyDescent="0.25">
      <c r="B28" s="156" t="s">
        <v>9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>
        <v>2950</v>
      </c>
      <c r="S28" s="159"/>
      <c r="T28" s="159"/>
      <c r="U28" s="158"/>
      <c r="V28" s="159"/>
      <c r="W28" s="159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</row>
    <row r="29" spans="2:36" ht="17.25" customHeight="1" x14ac:dyDescent="0.25">
      <c r="B29" s="156" t="s">
        <v>10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8">
        <v>2055</v>
      </c>
      <c r="S29" s="159"/>
      <c r="T29" s="159"/>
      <c r="U29" s="158"/>
      <c r="V29" s="159"/>
      <c r="W29" s="159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</row>
    <row r="30" spans="2:36" ht="17.25" customHeight="1" x14ac:dyDescent="0.25">
      <c r="B30" s="156" t="s">
        <v>13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8">
        <v>650</v>
      </c>
      <c r="S30" s="159"/>
      <c r="T30" s="159"/>
      <c r="U30" s="158"/>
      <c r="V30" s="159"/>
      <c r="W30" s="159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</row>
    <row r="31" spans="2:36" ht="17.25" customHeight="1" x14ac:dyDescent="0.25">
      <c r="B31" s="156" t="s">
        <v>12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8">
        <v>189</v>
      </c>
      <c r="S31" s="159"/>
      <c r="T31" s="159"/>
      <c r="U31" s="158"/>
      <c r="V31" s="159"/>
      <c r="W31" s="159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</row>
    <row r="32" spans="2:36" ht="17.25" customHeight="1" x14ac:dyDescent="0.25">
      <c r="B32" s="156" t="s">
        <v>11</v>
      </c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8">
        <v>253</v>
      </c>
      <c r="S32" s="159"/>
      <c r="T32" s="159"/>
      <c r="U32" s="158"/>
      <c r="V32" s="159"/>
      <c r="W32" s="159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</row>
    <row r="33" spans="2:39" ht="17.25" customHeight="1" x14ac:dyDescent="0.25">
      <c r="B33" s="156" t="s">
        <v>91</v>
      </c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8">
        <v>278</v>
      </c>
      <c r="S33" s="159"/>
      <c r="T33" s="159"/>
      <c r="U33" s="158"/>
      <c r="V33" s="159"/>
      <c r="W33" s="159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</row>
    <row r="34" spans="2:39" ht="17.25" customHeight="1" x14ac:dyDescent="0.25">
      <c r="B34" s="156" t="s">
        <v>88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8">
        <v>995</v>
      </c>
      <c r="S34" s="159"/>
      <c r="T34" s="159"/>
      <c r="U34" s="158"/>
      <c r="V34" s="159"/>
      <c r="W34" s="159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</row>
    <row r="35" spans="2:39" ht="17.25" customHeight="1" x14ac:dyDescent="0.25">
      <c r="B35" s="156" t="s">
        <v>89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8">
        <v>252</v>
      </c>
      <c r="S35" s="159"/>
      <c r="T35" s="159"/>
      <c r="U35" s="158"/>
      <c r="V35" s="159"/>
      <c r="W35" s="159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</row>
    <row r="36" spans="2:39" ht="17.25" customHeight="1" x14ac:dyDescent="0.25">
      <c r="B36" s="156" t="s">
        <v>90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8">
        <v>278</v>
      </c>
      <c r="S36" s="159"/>
      <c r="T36" s="159"/>
      <c r="U36" s="158"/>
      <c r="V36" s="159"/>
      <c r="W36" s="159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</row>
    <row r="37" spans="2:39" ht="12.75" x14ac:dyDescent="0.2">
      <c r="Y37" s="74"/>
      <c r="AF37" s="138"/>
      <c r="AG37" s="138"/>
      <c r="AH37" s="138"/>
      <c r="AI37" s="138"/>
      <c r="AJ37" s="138"/>
    </row>
    <row r="38" spans="2:39" ht="10.5" x14ac:dyDescent="0.15">
      <c r="B38" s="139" t="s">
        <v>86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</row>
    <row r="39" spans="2:39" ht="10.5" x14ac:dyDescent="0.2">
      <c r="B39" s="136">
        <v>45901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M39" s="64"/>
    </row>
    <row r="40" spans="2:39" s="62" customFormat="1" ht="42" x14ac:dyDescent="0.25">
      <c r="B40" s="75" t="s">
        <v>64</v>
      </c>
      <c r="C40" s="75" t="s">
        <v>65</v>
      </c>
      <c r="D40" s="75" t="s">
        <v>63</v>
      </c>
      <c r="E40" s="76">
        <v>45901</v>
      </c>
      <c r="F40" s="76">
        <v>45902</v>
      </c>
      <c r="G40" s="76">
        <v>45903</v>
      </c>
      <c r="H40" s="76">
        <v>45904</v>
      </c>
      <c r="I40" s="76">
        <v>45905</v>
      </c>
      <c r="J40" s="76">
        <v>45906</v>
      </c>
      <c r="K40" s="76">
        <v>45907</v>
      </c>
      <c r="L40" s="76">
        <v>45908</v>
      </c>
      <c r="M40" s="76">
        <v>45909</v>
      </c>
      <c r="N40" s="76">
        <v>45910</v>
      </c>
      <c r="O40" s="76">
        <v>45911</v>
      </c>
      <c r="P40" s="76">
        <v>45912</v>
      </c>
      <c r="Q40" s="76">
        <v>45913</v>
      </c>
      <c r="R40" s="76">
        <v>45914</v>
      </c>
      <c r="S40" s="76">
        <v>45915</v>
      </c>
      <c r="T40" s="76">
        <v>45916</v>
      </c>
      <c r="U40" s="76">
        <v>45917</v>
      </c>
      <c r="V40" s="76">
        <v>45918</v>
      </c>
      <c r="W40" s="76">
        <v>45919</v>
      </c>
      <c r="X40" s="76">
        <v>45920</v>
      </c>
      <c r="Y40" s="76">
        <v>45921</v>
      </c>
      <c r="Z40" s="76">
        <v>45922</v>
      </c>
      <c r="AA40" s="76">
        <v>45923</v>
      </c>
      <c r="AB40" s="76">
        <v>45924</v>
      </c>
      <c r="AC40" s="76">
        <v>45925</v>
      </c>
      <c r="AD40" s="76">
        <v>45926</v>
      </c>
      <c r="AE40" s="76">
        <v>45927</v>
      </c>
      <c r="AF40" s="76">
        <v>45928</v>
      </c>
      <c r="AG40" s="76">
        <v>45929</v>
      </c>
      <c r="AH40" s="76">
        <v>45930</v>
      </c>
      <c r="AI40" s="76"/>
      <c r="AJ40" s="75" t="s">
        <v>48</v>
      </c>
    </row>
    <row r="41" spans="2:39" ht="39.75" customHeight="1" x14ac:dyDescent="0.2">
      <c r="B41" s="77" t="s">
        <v>9</v>
      </c>
      <c r="C41" s="75" t="s">
        <v>66</v>
      </c>
      <c r="D41" s="75" t="s">
        <v>28</v>
      </c>
      <c r="E41" s="78">
        <v>80</v>
      </c>
      <c r="F41" s="78"/>
      <c r="G41" s="78"/>
      <c r="H41" s="78"/>
      <c r="I41" s="78">
        <v>80</v>
      </c>
      <c r="J41" s="78"/>
      <c r="K41" s="78"/>
      <c r="L41" s="78">
        <v>80</v>
      </c>
      <c r="M41" s="78"/>
      <c r="N41" s="78"/>
      <c r="O41" s="78"/>
      <c r="P41" s="78"/>
      <c r="Q41" s="78"/>
      <c r="R41" s="78"/>
      <c r="S41" s="78">
        <f>20</f>
        <v>20</v>
      </c>
      <c r="T41" s="78"/>
      <c r="U41" s="78"/>
      <c r="V41" s="78">
        <f>20</f>
        <v>20</v>
      </c>
      <c r="W41" s="78"/>
      <c r="X41" s="78"/>
      <c r="Y41" s="78">
        <f>20</f>
        <v>20</v>
      </c>
      <c r="Z41" s="78"/>
      <c r="AA41" s="78"/>
      <c r="AB41" s="78">
        <f>20</f>
        <v>20</v>
      </c>
      <c r="AC41" s="78"/>
      <c r="AD41" s="78"/>
      <c r="AE41" s="78">
        <f>20</f>
        <v>20</v>
      </c>
      <c r="AF41" s="78"/>
      <c r="AG41" s="78"/>
      <c r="AH41" s="78">
        <f>20</f>
        <v>20</v>
      </c>
      <c r="AI41" s="78"/>
      <c r="AJ41" s="78">
        <f t="shared" ref="AJ41:AJ54" si="0">SUM(E41:AI41)</f>
        <v>360</v>
      </c>
      <c r="AK41" s="65"/>
    </row>
    <row r="42" spans="2:39" ht="63" x14ac:dyDescent="0.2">
      <c r="B42" s="77" t="s">
        <v>10</v>
      </c>
      <c r="C42" s="75" t="s">
        <v>66</v>
      </c>
      <c r="D42" s="75" t="s">
        <v>28</v>
      </c>
      <c r="E42" s="78">
        <v>20</v>
      </c>
      <c r="F42" s="78"/>
      <c r="G42" s="78"/>
      <c r="H42" s="78"/>
      <c r="I42" s="78">
        <v>20</v>
      </c>
      <c r="J42" s="78"/>
      <c r="K42" s="78"/>
      <c r="L42" s="78">
        <v>20</v>
      </c>
      <c r="M42" s="78"/>
      <c r="N42" s="78"/>
      <c r="O42" s="78"/>
      <c r="P42" s="78"/>
      <c r="Q42" s="78"/>
      <c r="R42" s="78"/>
      <c r="S42" s="78">
        <v>15</v>
      </c>
      <c r="T42" s="78"/>
      <c r="U42" s="78"/>
      <c r="V42" s="78">
        <v>15</v>
      </c>
      <c r="W42" s="78"/>
      <c r="X42" s="78"/>
      <c r="Y42" s="78">
        <v>15</v>
      </c>
      <c r="Z42" s="78"/>
      <c r="AA42" s="78"/>
      <c r="AB42" s="78">
        <v>15</v>
      </c>
      <c r="AC42" s="78"/>
      <c r="AD42" s="78"/>
      <c r="AE42" s="78">
        <v>15</v>
      </c>
      <c r="AF42" s="78"/>
      <c r="AG42" s="78"/>
      <c r="AH42" s="78">
        <v>15</v>
      </c>
      <c r="AI42" s="78"/>
      <c r="AJ42" s="78">
        <f t="shared" si="0"/>
        <v>150</v>
      </c>
      <c r="AK42" s="65"/>
    </row>
    <row r="43" spans="2:39" ht="52.5" x14ac:dyDescent="0.2">
      <c r="B43" s="77" t="s">
        <v>13</v>
      </c>
      <c r="C43" s="75" t="s">
        <v>66</v>
      </c>
      <c r="D43" s="75" t="s">
        <v>28</v>
      </c>
      <c r="E43" s="78">
        <v>15</v>
      </c>
      <c r="F43" s="78"/>
      <c r="G43" s="78"/>
      <c r="H43" s="78"/>
      <c r="I43" s="78">
        <v>15</v>
      </c>
      <c r="J43" s="78"/>
      <c r="K43" s="78"/>
      <c r="L43" s="78">
        <v>15</v>
      </c>
      <c r="M43" s="78"/>
      <c r="N43" s="78"/>
      <c r="O43" s="78"/>
      <c r="P43" s="78"/>
      <c r="Q43" s="78"/>
      <c r="R43" s="78"/>
      <c r="S43" s="78">
        <v>10</v>
      </c>
      <c r="T43" s="78"/>
      <c r="U43" s="78"/>
      <c r="V43" s="78">
        <v>10</v>
      </c>
      <c r="W43" s="78"/>
      <c r="X43" s="78"/>
      <c r="Y43" s="78">
        <v>10</v>
      </c>
      <c r="Z43" s="78"/>
      <c r="AA43" s="78"/>
      <c r="AB43" s="78">
        <v>10</v>
      </c>
      <c r="AC43" s="78"/>
      <c r="AD43" s="78"/>
      <c r="AE43" s="78">
        <v>10</v>
      </c>
      <c r="AF43" s="78"/>
      <c r="AG43" s="78"/>
      <c r="AH43" s="78">
        <v>10</v>
      </c>
      <c r="AI43" s="78"/>
      <c r="AJ43" s="78">
        <f t="shared" si="0"/>
        <v>105</v>
      </c>
      <c r="AK43" s="65"/>
    </row>
    <row r="44" spans="2:39" ht="52.5" x14ac:dyDescent="0.2">
      <c r="B44" s="77" t="s">
        <v>12</v>
      </c>
      <c r="C44" s="75" t="s">
        <v>66</v>
      </c>
      <c r="D44" s="75" t="s">
        <v>28</v>
      </c>
      <c r="E44" s="78">
        <v>3</v>
      </c>
      <c r="F44" s="78"/>
      <c r="G44" s="78"/>
      <c r="H44" s="78"/>
      <c r="I44" s="78">
        <v>3</v>
      </c>
      <c r="J44" s="78"/>
      <c r="K44" s="78"/>
      <c r="L44" s="78">
        <v>3</v>
      </c>
      <c r="M44" s="78"/>
      <c r="N44" s="78"/>
      <c r="O44" s="78"/>
      <c r="P44" s="78"/>
      <c r="Q44" s="78"/>
      <c r="R44" s="78"/>
      <c r="S44" s="78">
        <v>3</v>
      </c>
      <c r="T44" s="78"/>
      <c r="U44" s="78"/>
      <c r="V44" s="78"/>
      <c r="W44" s="78"/>
      <c r="X44" s="78"/>
      <c r="Y44" s="78">
        <v>3</v>
      </c>
      <c r="Z44" s="78"/>
      <c r="AA44" s="78"/>
      <c r="AB44" s="78"/>
      <c r="AC44" s="78"/>
      <c r="AD44" s="78"/>
      <c r="AE44" s="78">
        <v>3</v>
      </c>
      <c r="AF44" s="78"/>
      <c r="AG44" s="78"/>
      <c r="AH44" s="78">
        <v>3</v>
      </c>
      <c r="AI44" s="78"/>
      <c r="AJ44" s="78">
        <f t="shared" si="0"/>
        <v>21</v>
      </c>
      <c r="AK44" s="65"/>
    </row>
    <row r="45" spans="2:39" ht="52.5" x14ac:dyDescent="0.2">
      <c r="B45" s="77" t="s">
        <v>11</v>
      </c>
      <c r="C45" s="75" t="s">
        <v>66</v>
      </c>
      <c r="D45" s="75" t="s">
        <v>28</v>
      </c>
      <c r="E45" s="78">
        <v>3</v>
      </c>
      <c r="F45" s="78"/>
      <c r="G45" s="78"/>
      <c r="H45" s="78"/>
      <c r="I45" s="78">
        <v>3</v>
      </c>
      <c r="J45" s="78"/>
      <c r="K45" s="78"/>
      <c r="L45" s="78">
        <v>3</v>
      </c>
      <c r="M45" s="78"/>
      <c r="N45" s="78"/>
      <c r="O45" s="78"/>
      <c r="P45" s="78"/>
      <c r="Q45" s="79"/>
      <c r="R45" s="78"/>
      <c r="S45" s="78">
        <v>3</v>
      </c>
      <c r="T45" s="78"/>
      <c r="U45" s="78"/>
      <c r="V45" s="78"/>
      <c r="W45" s="78"/>
      <c r="X45" s="78"/>
      <c r="Y45" s="78">
        <v>3</v>
      </c>
      <c r="Z45" s="78"/>
      <c r="AA45" s="78"/>
      <c r="AB45" s="78"/>
      <c r="AC45" s="78"/>
      <c r="AD45" s="78"/>
      <c r="AE45" s="78">
        <v>3</v>
      </c>
      <c r="AF45" s="78"/>
      <c r="AG45" s="78"/>
      <c r="AH45" s="78">
        <v>3</v>
      </c>
      <c r="AI45" s="78"/>
      <c r="AJ45" s="78">
        <f t="shared" si="0"/>
        <v>21</v>
      </c>
      <c r="AK45" s="65"/>
    </row>
    <row r="46" spans="2:39" ht="10.5" x14ac:dyDescent="0.2">
      <c r="B46" s="77"/>
      <c r="C46" s="75"/>
      <c r="D46" s="75"/>
      <c r="E46" s="78"/>
      <c r="F46" s="78"/>
      <c r="G46" s="80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>
        <f t="shared" si="0"/>
        <v>0</v>
      </c>
      <c r="AK46" s="65"/>
    </row>
    <row r="47" spans="2:39" ht="10.5" x14ac:dyDescent="0.2">
      <c r="B47" s="77" t="s">
        <v>16</v>
      </c>
      <c r="C47" s="75" t="s">
        <v>67</v>
      </c>
      <c r="D47" s="75" t="s">
        <v>28</v>
      </c>
      <c r="E47" s="78">
        <v>4</v>
      </c>
      <c r="F47" s="78"/>
      <c r="G47" s="78"/>
      <c r="H47" s="78"/>
      <c r="I47" s="78">
        <v>4</v>
      </c>
      <c r="J47" s="78"/>
      <c r="K47" s="78"/>
      <c r="L47" s="78">
        <v>4</v>
      </c>
      <c r="M47" s="78"/>
      <c r="N47" s="78"/>
      <c r="O47" s="78"/>
      <c r="P47" s="78"/>
      <c r="Q47" s="78"/>
      <c r="R47" s="78"/>
      <c r="S47" s="78">
        <v>4</v>
      </c>
      <c r="T47" s="78"/>
      <c r="U47" s="78"/>
      <c r="V47" s="78"/>
      <c r="W47" s="78"/>
      <c r="X47" s="78"/>
      <c r="Y47" s="78">
        <v>4</v>
      </c>
      <c r="Z47" s="78"/>
      <c r="AA47" s="78"/>
      <c r="AB47" s="78"/>
      <c r="AC47" s="78"/>
      <c r="AD47" s="78"/>
      <c r="AE47" s="78">
        <v>4</v>
      </c>
      <c r="AF47" s="78"/>
      <c r="AG47" s="78"/>
      <c r="AH47" s="78">
        <v>4</v>
      </c>
      <c r="AI47" s="78"/>
      <c r="AJ47" s="78">
        <f t="shared" si="0"/>
        <v>28</v>
      </c>
      <c r="AK47" s="70"/>
    </row>
    <row r="48" spans="2:39" ht="21" x14ac:dyDescent="0.2">
      <c r="B48" s="77"/>
      <c r="C48" s="75" t="s">
        <v>66</v>
      </c>
      <c r="D48" s="75" t="s">
        <v>28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>
        <f t="shared" si="0"/>
        <v>0</v>
      </c>
      <c r="AK48" s="65"/>
    </row>
    <row r="49" spans="2:37" ht="10.5" x14ac:dyDescent="0.2">
      <c r="B49" s="77" t="s">
        <v>15</v>
      </c>
      <c r="C49" s="75" t="s">
        <v>67</v>
      </c>
      <c r="D49" s="75" t="s">
        <v>28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>
        <f t="shared" si="0"/>
        <v>0</v>
      </c>
      <c r="AK49" s="70"/>
    </row>
    <row r="50" spans="2:37" ht="21" x14ac:dyDescent="0.2">
      <c r="B50" s="77"/>
      <c r="C50" s="75" t="s">
        <v>66</v>
      </c>
      <c r="D50" s="75" t="s">
        <v>28</v>
      </c>
      <c r="E50" s="78">
        <v>10</v>
      </c>
      <c r="F50" s="78"/>
      <c r="G50" s="78"/>
      <c r="H50" s="78"/>
      <c r="I50" s="78">
        <v>10</v>
      </c>
      <c r="J50" s="78"/>
      <c r="K50" s="78"/>
      <c r="L50" s="78">
        <v>10</v>
      </c>
      <c r="M50" s="78"/>
      <c r="N50" s="78"/>
      <c r="O50" s="78"/>
      <c r="P50" s="78"/>
      <c r="Q50" s="78"/>
      <c r="R50" s="78"/>
      <c r="S50" s="78">
        <v>15</v>
      </c>
      <c r="T50" s="78"/>
      <c r="U50" s="78"/>
      <c r="V50" s="78"/>
      <c r="W50" s="78"/>
      <c r="X50" s="78"/>
      <c r="Y50" s="78">
        <v>15</v>
      </c>
      <c r="Z50" s="78"/>
      <c r="AA50" s="78"/>
      <c r="AB50" s="78"/>
      <c r="AC50" s="78"/>
      <c r="AD50" s="78"/>
      <c r="AE50" s="78">
        <v>15</v>
      </c>
      <c r="AF50" s="78"/>
      <c r="AG50" s="78"/>
      <c r="AH50" s="78">
        <v>15</v>
      </c>
      <c r="AI50" s="78"/>
      <c r="AJ50" s="78">
        <f t="shared" si="0"/>
        <v>90</v>
      </c>
      <c r="AK50" s="65"/>
    </row>
    <row r="51" spans="2:37" ht="10.5" x14ac:dyDescent="0.2">
      <c r="B51" s="77" t="s">
        <v>17</v>
      </c>
      <c r="C51" s="75" t="s">
        <v>67</v>
      </c>
      <c r="D51" s="75" t="s">
        <v>28</v>
      </c>
      <c r="E51" s="78">
        <v>4</v>
      </c>
      <c r="F51" s="78"/>
      <c r="G51" s="78"/>
      <c r="H51" s="78"/>
      <c r="I51" s="78">
        <v>4</v>
      </c>
      <c r="J51" s="78"/>
      <c r="K51" s="78"/>
      <c r="L51" s="78">
        <v>4</v>
      </c>
      <c r="M51" s="78"/>
      <c r="N51" s="78"/>
      <c r="O51" s="78"/>
      <c r="P51" s="78"/>
      <c r="Q51" s="78"/>
      <c r="R51" s="78"/>
      <c r="S51" s="78">
        <v>4</v>
      </c>
      <c r="T51" s="78"/>
      <c r="U51" s="78"/>
      <c r="V51" s="78"/>
      <c r="W51" s="78"/>
      <c r="X51" s="78"/>
      <c r="Y51" s="78">
        <v>4</v>
      </c>
      <c r="Z51" s="78"/>
      <c r="AA51" s="78"/>
      <c r="AB51" s="78"/>
      <c r="AC51" s="78"/>
      <c r="AD51" s="78"/>
      <c r="AE51" s="78">
        <v>4</v>
      </c>
      <c r="AF51" s="78"/>
      <c r="AG51" s="78"/>
      <c r="AH51" s="78"/>
      <c r="AI51" s="78"/>
      <c r="AJ51" s="78">
        <f>SUM(E51:AI51)</f>
        <v>24</v>
      </c>
      <c r="AK51" s="70"/>
    </row>
    <row r="52" spans="2:37" ht="21" x14ac:dyDescent="0.2">
      <c r="B52" s="77"/>
      <c r="C52" s="75" t="s">
        <v>66</v>
      </c>
      <c r="D52" s="75" t="s">
        <v>28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>
        <f t="shared" si="0"/>
        <v>0</v>
      </c>
      <c r="AK52" s="65"/>
    </row>
    <row r="53" spans="2:37" ht="10.5" x14ac:dyDescent="0.2">
      <c r="B53" s="77" t="s">
        <v>14</v>
      </c>
      <c r="C53" s="75" t="s">
        <v>67</v>
      </c>
      <c r="D53" s="75" t="s">
        <v>28</v>
      </c>
      <c r="E53" s="78"/>
      <c r="F53" s="78"/>
      <c r="G53" s="80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81">
        <f t="shared" si="0"/>
        <v>0</v>
      </c>
      <c r="AK53" s="70"/>
    </row>
    <row r="54" spans="2:37" ht="21" x14ac:dyDescent="0.2">
      <c r="B54" s="77"/>
      <c r="C54" s="75" t="s">
        <v>66</v>
      </c>
      <c r="D54" s="75" t="s">
        <v>28</v>
      </c>
      <c r="E54" s="78">
        <v>4</v>
      </c>
      <c r="F54" s="78"/>
      <c r="G54" s="80"/>
      <c r="H54" s="78"/>
      <c r="I54" s="78">
        <v>4</v>
      </c>
      <c r="J54" s="78"/>
      <c r="K54" s="78"/>
      <c r="L54" s="78">
        <v>4</v>
      </c>
      <c r="M54" s="78"/>
      <c r="N54" s="78"/>
      <c r="O54" s="78"/>
      <c r="P54" s="78"/>
      <c r="Q54" s="78"/>
      <c r="R54" s="78"/>
      <c r="S54" s="78">
        <v>4</v>
      </c>
      <c r="T54" s="78"/>
      <c r="U54" s="78"/>
      <c r="V54" s="78"/>
      <c r="W54" s="78"/>
      <c r="X54" s="78"/>
      <c r="Y54" s="78">
        <v>4</v>
      </c>
      <c r="Z54" s="78"/>
      <c r="AA54" s="78"/>
      <c r="AB54" s="78"/>
      <c r="AC54" s="78"/>
      <c r="AD54" s="78"/>
      <c r="AE54" s="78">
        <v>4</v>
      </c>
      <c r="AF54" s="78"/>
      <c r="AG54" s="78"/>
      <c r="AH54" s="78"/>
      <c r="AI54" s="78"/>
      <c r="AJ54" s="78">
        <f t="shared" si="0"/>
        <v>24</v>
      </c>
    </row>
    <row r="55" spans="2:37" ht="10.5" x14ac:dyDescent="0.2">
      <c r="B55" s="82" t="s">
        <v>51</v>
      </c>
      <c r="C55" s="75"/>
      <c r="D55" s="75" t="s">
        <v>28</v>
      </c>
      <c r="E55" s="78">
        <v>143</v>
      </c>
      <c r="F55" s="78">
        <v>0</v>
      </c>
      <c r="G55" s="78">
        <v>0</v>
      </c>
      <c r="H55" s="78">
        <v>0</v>
      </c>
      <c r="I55" s="78">
        <v>143</v>
      </c>
      <c r="J55" s="78">
        <v>0</v>
      </c>
      <c r="K55" s="78">
        <v>0</v>
      </c>
      <c r="L55" s="78">
        <v>143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78</v>
      </c>
      <c r="T55" s="78">
        <v>0</v>
      </c>
      <c r="U55" s="78">
        <v>0</v>
      </c>
      <c r="V55" s="78">
        <v>45</v>
      </c>
      <c r="W55" s="78">
        <v>0</v>
      </c>
      <c r="X55" s="78">
        <v>0</v>
      </c>
      <c r="Y55" s="78">
        <v>78</v>
      </c>
      <c r="Z55" s="78">
        <v>0</v>
      </c>
      <c r="AA55" s="78">
        <v>0</v>
      </c>
      <c r="AB55" s="78">
        <v>45</v>
      </c>
      <c r="AC55" s="78">
        <v>0</v>
      </c>
      <c r="AD55" s="78">
        <v>0</v>
      </c>
      <c r="AE55" s="78">
        <v>78</v>
      </c>
      <c r="AF55" s="78">
        <v>0</v>
      </c>
      <c r="AG55" s="78">
        <v>0</v>
      </c>
      <c r="AH55" s="78">
        <v>70</v>
      </c>
      <c r="AI55" s="78">
        <v>0</v>
      </c>
      <c r="AJ55" s="81">
        <v>823</v>
      </c>
      <c r="AK55" s="65"/>
    </row>
    <row r="56" spans="2:37" ht="10.5" x14ac:dyDescent="0.2">
      <c r="B56" s="136">
        <v>45931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</row>
    <row r="57" spans="2:37" ht="42" x14ac:dyDescent="0.15">
      <c r="B57" s="77" t="s">
        <v>64</v>
      </c>
      <c r="C57" s="75" t="s">
        <v>65</v>
      </c>
      <c r="D57" s="75" t="s">
        <v>63</v>
      </c>
      <c r="E57" s="83">
        <v>45931</v>
      </c>
      <c r="F57" s="83">
        <v>45932</v>
      </c>
      <c r="G57" s="83">
        <v>45933</v>
      </c>
      <c r="H57" s="83">
        <v>45934</v>
      </c>
      <c r="I57" s="83">
        <v>45935</v>
      </c>
      <c r="J57" s="83">
        <v>45936</v>
      </c>
      <c r="K57" s="83">
        <v>45937</v>
      </c>
      <c r="L57" s="83">
        <v>45938</v>
      </c>
      <c r="M57" s="83">
        <v>45939</v>
      </c>
      <c r="N57" s="83">
        <v>45940</v>
      </c>
      <c r="O57" s="83">
        <v>45941</v>
      </c>
      <c r="P57" s="83">
        <v>45942</v>
      </c>
      <c r="Q57" s="83">
        <v>45943</v>
      </c>
      <c r="R57" s="83">
        <v>45944</v>
      </c>
      <c r="S57" s="83">
        <v>45945</v>
      </c>
      <c r="T57" s="83">
        <v>45946</v>
      </c>
      <c r="U57" s="83">
        <v>45947</v>
      </c>
      <c r="V57" s="83">
        <v>45948</v>
      </c>
      <c r="W57" s="83">
        <v>45949</v>
      </c>
      <c r="X57" s="83">
        <v>45950</v>
      </c>
      <c r="Y57" s="83">
        <v>45951</v>
      </c>
      <c r="Z57" s="83">
        <v>45952</v>
      </c>
      <c r="AA57" s="83">
        <v>45953</v>
      </c>
      <c r="AB57" s="83">
        <v>45954</v>
      </c>
      <c r="AC57" s="83">
        <v>45955</v>
      </c>
      <c r="AD57" s="83">
        <v>45956</v>
      </c>
      <c r="AE57" s="83">
        <v>45957</v>
      </c>
      <c r="AF57" s="83">
        <v>45958</v>
      </c>
      <c r="AG57" s="83">
        <v>45959</v>
      </c>
      <c r="AH57" s="83">
        <v>45960</v>
      </c>
      <c r="AI57" s="83">
        <v>45961</v>
      </c>
      <c r="AJ57" s="84" t="s">
        <v>52</v>
      </c>
    </row>
    <row r="58" spans="2:37" ht="42" x14ac:dyDescent="0.2">
      <c r="B58" s="77" t="s">
        <v>9</v>
      </c>
      <c r="C58" s="75" t="s">
        <v>66</v>
      </c>
      <c r="D58" s="75" t="s">
        <v>28</v>
      </c>
      <c r="E58" s="78">
        <v>20</v>
      </c>
      <c r="F58" s="78"/>
      <c r="G58" s="78"/>
      <c r="H58" s="78">
        <v>20</v>
      </c>
      <c r="I58" s="78"/>
      <c r="J58" s="78"/>
      <c r="K58" s="78">
        <v>20</v>
      </c>
      <c r="L58" s="78"/>
      <c r="M58" s="78">
        <v>20</v>
      </c>
      <c r="N58" s="78"/>
      <c r="O58" s="78">
        <v>20</v>
      </c>
      <c r="P58" s="78"/>
      <c r="Q58" s="78">
        <v>20</v>
      </c>
      <c r="R58" s="78"/>
      <c r="S58" s="78">
        <v>20</v>
      </c>
      <c r="T58" s="78"/>
      <c r="U58" s="78">
        <v>20</v>
      </c>
      <c r="V58" s="78"/>
      <c r="W58" s="78">
        <v>20</v>
      </c>
      <c r="X58" s="78"/>
      <c r="Y58" s="78">
        <v>20</v>
      </c>
      <c r="Z58" s="78"/>
      <c r="AA58" s="78">
        <v>20</v>
      </c>
      <c r="AB58" s="78"/>
      <c r="AC58" s="78">
        <v>20</v>
      </c>
      <c r="AD58" s="78"/>
      <c r="AE58" s="78">
        <v>20</v>
      </c>
      <c r="AF58" s="78"/>
      <c r="AG58" s="78">
        <v>20</v>
      </c>
      <c r="AH58" s="78">
        <v>20</v>
      </c>
      <c r="AI58" s="78"/>
      <c r="AJ58" s="78">
        <f t="shared" ref="AJ58:AJ71" si="1">SUM(E58:AI58)</f>
        <v>300</v>
      </c>
    </row>
    <row r="59" spans="2:37" ht="63" x14ac:dyDescent="0.2">
      <c r="B59" s="77" t="s">
        <v>10</v>
      </c>
      <c r="C59" s="75" t="s">
        <v>66</v>
      </c>
      <c r="D59" s="75" t="s">
        <v>28</v>
      </c>
      <c r="E59" s="78">
        <v>10</v>
      </c>
      <c r="F59" s="78"/>
      <c r="G59" s="78"/>
      <c r="H59" s="78">
        <v>10</v>
      </c>
      <c r="I59" s="78"/>
      <c r="J59" s="78"/>
      <c r="K59" s="78">
        <v>15</v>
      </c>
      <c r="L59" s="78"/>
      <c r="M59" s="78">
        <v>15</v>
      </c>
      <c r="N59" s="78"/>
      <c r="O59" s="78">
        <v>15</v>
      </c>
      <c r="P59" s="78"/>
      <c r="Q59" s="78">
        <v>15</v>
      </c>
      <c r="R59" s="78"/>
      <c r="S59" s="78">
        <v>15</v>
      </c>
      <c r="T59" s="78"/>
      <c r="U59" s="78">
        <v>15</v>
      </c>
      <c r="V59" s="78"/>
      <c r="W59" s="78">
        <v>15</v>
      </c>
      <c r="X59" s="78"/>
      <c r="Y59" s="78">
        <v>15</v>
      </c>
      <c r="Z59" s="78"/>
      <c r="AA59" s="78">
        <v>15</v>
      </c>
      <c r="AB59" s="78"/>
      <c r="AC59" s="78">
        <v>15</v>
      </c>
      <c r="AD59" s="78"/>
      <c r="AE59" s="78">
        <v>15</v>
      </c>
      <c r="AF59" s="78"/>
      <c r="AG59" s="78">
        <v>15</v>
      </c>
      <c r="AH59" s="78"/>
      <c r="AI59" s="78"/>
      <c r="AJ59" s="78">
        <f t="shared" si="1"/>
        <v>200</v>
      </c>
    </row>
    <row r="60" spans="2:37" ht="52.5" x14ac:dyDescent="0.2">
      <c r="B60" s="77" t="s">
        <v>13</v>
      </c>
      <c r="C60" s="75" t="s">
        <v>66</v>
      </c>
      <c r="D60" s="75" t="s">
        <v>28</v>
      </c>
      <c r="E60" s="78">
        <v>5</v>
      </c>
      <c r="F60" s="78"/>
      <c r="G60" s="78"/>
      <c r="H60" s="78">
        <v>5</v>
      </c>
      <c r="I60" s="78"/>
      <c r="J60" s="78"/>
      <c r="K60" s="78">
        <v>5</v>
      </c>
      <c r="L60" s="78"/>
      <c r="M60" s="78">
        <v>5</v>
      </c>
      <c r="N60" s="78"/>
      <c r="O60" s="78">
        <v>5</v>
      </c>
      <c r="P60" s="78"/>
      <c r="Q60" s="78">
        <v>5</v>
      </c>
      <c r="R60" s="78"/>
      <c r="S60" s="78">
        <v>5</v>
      </c>
      <c r="T60" s="78"/>
      <c r="U60" s="78">
        <v>5</v>
      </c>
      <c r="V60" s="78"/>
      <c r="W60" s="78">
        <v>5</v>
      </c>
      <c r="X60" s="78"/>
      <c r="Y60" s="78">
        <v>5</v>
      </c>
      <c r="Z60" s="78"/>
      <c r="AA60" s="78">
        <v>5</v>
      </c>
      <c r="AB60" s="78"/>
      <c r="AC60" s="78">
        <v>5</v>
      </c>
      <c r="AD60" s="78"/>
      <c r="AE60" s="78">
        <v>5</v>
      </c>
      <c r="AF60" s="78"/>
      <c r="AG60" s="78">
        <v>5</v>
      </c>
      <c r="AH60" s="78"/>
      <c r="AI60" s="78"/>
      <c r="AJ60" s="78">
        <f t="shared" si="1"/>
        <v>70</v>
      </c>
    </row>
    <row r="61" spans="2:37" ht="52.5" x14ac:dyDescent="0.2">
      <c r="B61" s="77" t="s">
        <v>12</v>
      </c>
      <c r="C61" s="75" t="s">
        <v>66</v>
      </c>
      <c r="D61" s="75" t="s">
        <v>28</v>
      </c>
      <c r="E61" s="78">
        <v>2</v>
      </c>
      <c r="F61" s="78"/>
      <c r="G61" s="78"/>
      <c r="H61" s="78">
        <v>2</v>
      </c>
      <c r="I61" s="78"/>
      <c r="J61" s="78"/>
      <c r="K61" s="78">
        <v>2</v>
      </c>
      <c r="L61" s="78"/>
      <c r="M61" s="78">
        <v>2</v>
      </c>
      <c r="N61" s="78"/>
      <c r="O61" s="78"/>
      <c r="P61" s="78"/>
      <c r="Q61" s="78">
        <v>2</v>
      </c>
      <c r="R61" s="78"/>
      <c r="S61" s="78"/>
      <c r="T61" s="78"/>
      <c r="U61" s="78">
        <v>2</v>
      </c>
      <c r="V61" s="78"/>
      <c r="W61" s="78"/>
      <c r="X61" s="78"/>
      <c r="Y61" s="78">
        <v>2</v>
      </c>
      <c r="Z61" s="78"/>
      <c r="AA61" s="78"/>
      <c r="AB61" s="78"/>
      <c r="AC61" s="78">
        <v>2</v>
      </c>
      <c r="AD61" s="78"/>
      <c r="AE61" s="78">
        <v>2</v>
      </c>
      <c r="AF61" s="78"/>
      <c r="AG61" s="78">
        <v>2</v>
      </c>
      <c r="AH61" s="78"/>
      <c r="AI61" s="78"/>
      <c r="AJ61" s="78">
        <f t="shared" si="1"/>
        <v>20</v>
      </c>
    </row>
    <row r="62" spans="2:37" ht="52.5" x14ac:dyDescent="0.2">
      <c r="B62" s="77" t="s">
        <v>11</v>
      </c>
      <c r="C62" s="75" t="s">
        <v>66</v>
      </c>
      <c r="D62" s="75" t="s">
        <v>28</v>
      </c>
      <c r="E62" s="78">
        <v>2</v>
      </c>
      <c r="F62" s="78"/>
      <c r="G62" s="78"/>
      <c r="H62" s="78">
        <v>2</v>
      </c>
      <c r="I62" s="78"/>
      <c r="J62" s="78"/>
      <c r="K62" s="78">
        <v>2</v>
      </c>
      <c r="L62" s="78"/>
      <c r="M62" s="78">
        <v>2</v>
      </c>
      <c r="N62" s="78"/>
      <c r="O62" s="78"/>
      <c r="P62" s="78"/>
      <c r="Q62" s="78">
        <v>2</v>
      </c>
      <c r="R62" s="78"/>
      <c r="S62" s="78"/>
      <c r="T62" s="78"/>
      <c r="U62" s="78">
        <v>2</v>
      </c>
      <c r="V62" s="78"/>
      <c r="W62" s="78"/>
      <c r="X62" s="78"/>
      <c r="Y62" s="78">
        <v>2</v>
      </c>
      <c r="Z62" s="78"/>
      <c r="AA62" s="78"/>
      <c r="AB62" s="78"/>
      <c r="AC62" s="78">
        <v>2</v>
      </c>
      <c r="AD62" s="78"/>
      <c r="AE62" s="78">
        <v>2</v>
      </c>
      <c r="AF62" s="78"/>
      <c r="AG62" s="78">
        <v>2</v>
      </c>
      <c r="AH62" s="78"/>
      <c r="AI62" s="78"/>
      <c r="AJ62" s="78">
        <f t="shared" si="1"/>
        <v>20</v>
      </c>
    </row>
    <row r="63" spans="2:37" ht="10.5" x14ac:dyDescent="0.2">
      <c r="B63" s="77"/>
      <c r="C63" s="75"/>
      <c r="D63" s="75"/>
      <c r="E63" s="78"/>
      <c r="F63" s="78"/>
      <c r="G63" s="80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>
        <f t="shared" si="1"/>
        <v>0</v>
      </c>
    </row>
    <row r="64" spans="2:37" ht="10.5" x14ac:dyDescent="0.2">
      <c r="B64" s="77" t="s">
        <v>16</v>
      </c>
      <c r="C64" s="75" t="s">
        <v>67</v>
      </c>
      <c r="D64" s="75" t="s">
        <v>28</v>
      </c>
      <c r="E64" s="78">
        <v>2</v>
      </c>
      <c r="F64" s="78"/>
      <c r="G64" s="78"/>
      <c r="H64" s="78">
        <v>2</v>
      </c>
      <c r="I64" s="78"/>
      <c r="J64" s="78"/>
      <c r="K64" s="78">
        <v>2</v>
      </c>
      <c r="L64" s="78"/>
      <c r="M64" s="78">
        <v>2</v>
      </c>
      <c r="N64" s="78"/>
      <c r="O64" s="78"/>
      <c r="P64" s="78"/>
      <c r="Q64" s="78">
        <v>3</v>
      </c>
      <c r="R64" s="78"/>
      <c r="S64" s="78"/>
      <c r="T64" s="78"/>
      <c r="U64" s="78">
        <v>3</v>
      </c>
      <c r="V64" s="78"/>
      <c r="W64" s="78"/>
      <c r="X64" s="78"/>
      <c r="Y64" s="78">
        <v>3</v>
      </c>
      <c r="Z64" s="78"/>
      <c r="AA64" s="78"/>
      <c r="AB64" s="78"/>
      <c r="AC64" s="78">
        <v>3</v>
      </c>
      <c r="AD64" s="78"/>
      <c r="AE64" s="78">
        <v>3</v>
      </c>
      <c r="AF64" s="78"/>
      <c r="AG64" s="78">
        <v>3</v>
      </c>
      <c r="AH64" s="78"/>
      <c r="AI64" s="78"/>
      <c r="AJ64" s="78">
        <f t="shared" si="1"/>
        <v>26</v>
      </c>
      <c r="AK64" s="70"/>
    </row>
    <row r="65" spans="2:37" ht="21" x14ac:dyDescent="0.2">
      <c r="B65" s="77"/>
      <c r="C65" s="75" t="s">
        <v>66</v>
      </c>
      <c r="D65" s="75" t="s">
        <v>28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>
        <f t="shared" si="1"/>
        <v>0</v>
      </c>
    </row>
    <row r="66" spans="2:37" ht="10.5" x14ac:dyDescent="0.2">
      <c r="B66" s="77" t="s">
        <v>15</v>
      </c>
      <c r="C66" s="75" t="s">
        <v>67</v>
      </c>
      <c r="D66" s="75" t="s">
        <v>28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>
        <f t="shared" si="1"/>
        <v>0</v>
      </c>
      <c r="AK66" s="70"/>
    </row>
    <row r="67" spans="2:37" ht="21" x14ac:dyDescent="0.2">
      <c r="B67" s="77"/>
      <c r="C67" s="75" t="s">
        <v>66</v>
      </c>
      <c r="D67" s="75" t="s">
        <v>28</v>
      </c>
      <c r="E67" s="78">
        <v>5</v>
      </c>
      <c r="F67" s="78"/>
      <c r="G67" s="78"/>
      <c r="H67" s="78">
        <v>5</v>
      </c>
      <c r="I67" s="78"/>
      <c r="J67" s="78"/>
      <c r="K67" s="78">
        <v>5</v>
      </c>
      <c r="L67" s="78"/>
      <c r="M67" s="78">
        <v>5</v>
      </c>
      <c r="N67" s="78"/>
      <c r="O67" s="78">
        <v>5</v>
      </c>
      <c r="P67" s="78"/>
      <c r="Q67" s="78">
        <v>5</v>
      </c>
      <c r="R67" s="78"/>
      <c r="S67" s="78">
        <v>5</v>
      </c>
      <c r="T67" s="78"/>
      <c r="U67" s="78">
        <v>5</v>
      </c>
      <c r="V67" s="78"/>
      <c r="W67" s="78">
        <v>5</v>
      </c>
      <c r="X67" s="78"/>
      <c r="Y67" s="78">
        <v>10</v>
      </c>
      <c r="Z67" s="78"/>
      <c r="AA67" s="78">
        <v>10</v>
      </c>
      <c r="AB67" s="78"/>
      <c r="AC67" s="78">
        <v>10</v>
      </c>
      <c r="AD67" s="78"/>
      <c r="AE67" s="78">
        <v>10</v>
      </c>
      <c r="AF67" s="78"/>
      <c r="AG67" s="78">
        <v>10</v>
      </c>
      <c r="AH67" s="78"/>
      <c r="AI67" s="78"/>
      <c r="AJ67" s="78">
        <f t="shared" si="1"/>
        <v>95</v>
      </c>
    </row>
    <row r="68" spans="2:37" ht="10.5" x14ac:dyDescent="0.2">
      <c r="B68" s="77" t="s">
        <v>17</v>
      </c>
      <c r="C68" s="75" t="s">
        <v>67</v>
      </c>
      <c r="D68" s="75" t="s">
        <v>28</v>
      </c>
      <c r="E68" s="78">
        <v>2</v>
      </c>
      <c r="F68" s="78"/>
      <c r="G68" s="78"/>
      <c r="H68" s="78">
        <v>2</v>
      </c>
      <c r="I68" s="78"/>
      <c r="J68" s="78"/>
      <c r="K68" s="78">
        <v>2</v>
      </c>
      <c r="L68" s="78"/>
      <c r="M68" s="78">
        <v>2</v>
      </c>
      <c r="N68" s="78"/>
      <c r="O68" s="78"/>
      <c r="P68" s="78"/>
      <c r="Q68" s="78">
        <v>3</v>
      </c>
      <c r="R68" s="78"/>
      <c r="S68" s="78"/>
      <c r="T68" s="78"/>
      <c r="U68" s="78">
        <v>3</v>
      </c>
      <c r="V68" s="78"/>
      <c r="W68" s="78"/>
      <c r="X68" s="78"/>
      <c r="Y68" s="78">
        <v>3</v>
      </c>
      <c r="Z68" s="78"/>
      <c r="AA68" s="78"/>
      <c r="AB68" s="78"/>
      <c r="AC68" s="78">
        <v>3</v>
      </c>
      <c r="AD68" s="78"/>
      <c r="AE68" s="78">
        <v>3</v>
      </c>
      <c r="AF68" s="78"/>
      <c r="AG68" s="78">
        <v>3</v>
      </c>
      <c r="AH68" s="78"/>
      <c r="AI68" s="78"/>
      <c r="AJ68" s="78">
        <f t="shared" si="1"/>
        <v>26</v>
      </c>
      <c r="AK68" s="70"/>
    </row>
    <row r="69" spans="2:37" ht="21" x14ac:dyDescent="0.2">
      <c r="B69" s="77"/>
      <c r="C69" s="75" t="s">
        <v>66</v>
      </c>
      <c r="D69" s="75" t="s">
        <v>28</v>
      </c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9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>
        <f t="shared" si="1"/>
        <v>0</v>
      </c>
    </row>
    <row r="70" spans="2:37" ht="10.5" x14ac:dyDescent="0.2">
      <c r="B70" s="77" t="s">
        <v>14</v>
      </c>
      <c r="C70" s="75" t="s">
        <v>67</v>
      </c>
      <c r="D70" s="75" t="s">
        <v>28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81">
        <f t="shared" si="1"/>
        <v>0</v>
      </c>
      <c r="AK70" s="70"/>
    </row>
    <row r="71" spans="2:37" ht="21" x14ac:dyDescent="0.2">
      <c r="B71" s="77"/>
      <c r="C71" s="75" t="s">
        <v>66</v>
      </c>
      <c r="D71" s="75" t="s">
        <v>28</v>
      </c>
      <c r="E71" s="78">
        <v>2</v>
      </c>
      <c r="F71" s="78"/>
      <c r="G71" s="78"/>
      <c r="H71" s="78">
        <v>2</v>
      </c>
      <c r="I71" s="78"/>
      <c r="J71" s="78"/>
      <c r="K71" s="78">
        <v>2</v>
      </c>
      <c r="L71" s="78"/>
      <c r="M71" s="78">
        <v>2</v>
      </c>
      <c r="N71" s="78"/>
      <c r="O71" s="78"/>
      <c r="P71" s="78"/>
      <c r="Q71" s="78">
        <v>2</v>
      </c>
      <c r="R71" s="78"/>
      <c r="S71" s="78"/>
      <c r="T71" s="78"/>
      <c r="U71" s="78">
        <v>2</v>
      </c>
      <c r="V71" s="78"/>
      <c r="W71" s="78"/>
      <c r="X71" s="78"/>
      <c r="Y71" s="78">
        <v>3</v>
      </c>
      <c r="Z71" s="78"/>
      <c r="AA71" s="78"/>
      <c r="AB71" s="78"/>
      <c r="AC71" s="78">
        <v>3</v>
      </c>
      <c r="AD71" s="78"/>
      <c r="AE71" s="78">
        <v>3</v>
      </c>
      <c r="AF71" s="78"/>
      <c r="AG71" s="78">
        <v>3</v>
      </c>
      <c r="AH71" s="78"/>
      <c r="AI71" s="78"/>
      <c r="AJ71" s="78">
        <f t="shared" si="1"/>
        <v>24</v>
      </c>
    </row>
    <row r="72" spans="2:37" ht="10.5" x14ac:dyDescent="0.2">
      <c r="B72" s="82" t="s">
        <v>51</v>
      </c>
      <c r="C72" s="75"/>
      <c r="D72" s="75" t="s">
        <v>28</v>
      </c>
      <c r="E72" s="78">
        <v>50</v>
      </c>
      <c r="F72" s="78">
        <v>0</v>
      </c>
      <c r="G72" s="78">
        <v>0</v>
      </c>
      <c r="H72" s="78">
        <v>50</v>
      </c>
      <c r="I72" s="78">
        <v>0</v>
      </c>
      <c r="J72" s="78">
        <v>0</v>
      </c>
      <c r="K72" s="78">
        <v>55</v>
      </c>
      <c r="L72" s="78">
        <v>0</v>
      </c>
      <c r="M72" s="78">
        <v>55</v>
      </c>
      <c r="N72" s="78">
        <v>0</v>
      </c>
      <c r="O72" s="78">
        <v>45</v>
      </c>
      <c r="P72" s="78">
        <v>0</v>
      </c>
      <c r="Q72" s="78">
        <v>57</v>
      </c>
      <c r="R72" s="78">
        <v>0</v>
      </c>
      <c r="S72" s="78">
        <v>45</v>
      </c>
      <c r="T72" s="78">
        <v>0</v>
      </c>
      <c r="U72" s="78">
        <v>57</v>
      </c>
      <c r="V72" s="78">
        <v>0</v>
      </c>
      <c r="W72" s="78">
        <v>45</v>
      </c>
      <c r="X72" s="78">
        <v>0</v>
      </c>
      <c r="Y72" s="78">
        <v>63</v>
      </c>
      <c r="Z72" s="78">
        <v>0</v>
      </c>
      <c r="AA72" s="78">
        <v>50</v>
      </c>
      <c r="AB72" s="78">
        <v>0</v>
      </c>
      <c r="AC72" s="78">
        <v>63</v>
      </c>
      <c r="AD72" s="78">
        <v>0</v>
      </c>
      <c r="AE72" s="78">
        <v>63</v>
      </c>
      <c r="AF72" s="78">
        <v>0</v>
      </c>
      <c r="AG72" s="78">
        <v>63</v>
      </c>
      <c r="AH72" s="78">
        <v>20</v>
      </c>
      <c r="AI72" s="78">
        <v>0</v>
      </c>
      <c r="AJ72" s="81">
        <v>781</v>
      </c>
      <c r="AK72" s="65"/>
    </row>
    <row r="73" spans="2:37" ht="10.5" x14ac:dyDescent="0.2">
      <c r="B73" s="136">
        <v>45962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</row>
    <row r="74" spans="2:37" ht="42" x14ac:dyDescent="0.15">
      <c r="B74" s="77" t="s">
        <v>64</v>
      </c>
      <c r="C74" s="75" t="s">
        <v>65</v>
      </c>
      <c r="D74" s="75" t="s">
        <v>63</v>
      </c>
      <c r="E74" s="83">
        <v>45962</v>
      </c>
      <c r="F74" s="83">
        <v>45963</v>
      </c>
      <c r="G74" s="83">
        <v>45964</v>
      </c>
      <c r="H74" s="83">
        <v>45965</v>
      </c>
      <c r="I74" s="83">
        <v>45966</v>
      </c>
      <c r="J74" s="83">
        <v>45967</v>
      </c>
      <c r="K74" s="83">
        <v>45968</v>
      </c>
      <c r="L74" s="83">
        <v>45969</v>
      </c>
      <c r="M74" s="83">
        <v>45970</v>
      </c>
      <c r="N74" s="83">
        <v>45971</v>
      </c>
      <c r="O74" s="83">
        <v>45972</v>
      </c>
      <c r="P74" s="83">
        <v>45973</v>
      </c>
      <c r="Q74" s="83">
        <v>45974</v>
      </c>
      <c r="R74" s="83">
        <v>45975</v>
      </c>
      <c r="S74" s="83">
        <v>45976</v>
      </c>
      <c r="T74" s="83">
        <v>45977</v>
      </c>
      <c r="U74" s="83">
        <v>45978</v>
      </c>
      <c r="V74" s="83">
        <v>45979</v>
      </c>
      <c r="W74" s="83">
        <v>45980</v>
      </c>
      <c r="X74" s="83">
        <v>45981</v>
      </c>
      <c r="Y74" s="83">
        <v>45982</v>
      </c>
      <c r="Z74" s="83">
        <v>45983</v>
      </c>
      <c r="AA74" s="83">
        <v>45984</v>
      </c>
      <c r="AB74" s="83">
        <v>45985</v>
      </c>
      <c r="AC74" s="83">
        <v>45986</v>
      </c>
      <c r="AD74" s="83">
        <v>45987</v>
      </c>
      <c r="AE74" s="83">
        <v>45988</v>
      </c>
      <c r="AF74" s="83">
        <v>45989</v>
      </c>
      <c r="AG74" s="83">
        <v>45990</v>
      </c>
      <c r="AH74" s="83">
        <v>45991</v>
      </c>
      <c r="AI74" s="85"/>
      <c r="AJ74" s="84" t="s">
        <v>52</v>
      </c>
    </row>
    <row r="75" spans="2:37" ht="42" x14ac:dyDescent="0.2">
      <c r="B75" s="77" t="s">
        <v>9</v>
      </c>
      <c r="C75" s="75" t="s">
        <v>66</v>
      </c>
      <c r="D75" s="75" t="s">
        <v>28</v>
      </c>
      <c r="E75" s="78">
        <v>30</v>
      </c>
      <c r="F75" s="78"/>
      <c r="G75" s="78">
        <v>30</v>
      </c>
      <c r="H75" s="78"/>
      <c r="I75" s="78">
        <v>30</v>
      </c>
      <c r="J75" s="78"/>
      <c r="K75" s="78">
        <v>30</v>
      </c>
      <c r="L75" s="78"/>
      <c r="M75" s="78">
        <v>30</v>
      </c>
      <c r="N75" s="78"/>
      <c r="O75" s="78">
        <v>30</v>
      </c>
      <c r="P75" s="78"/>
      <c r="Q75" s="78">
        <v>30</v>
      </c>
      <c r="R75" s="78"/>
      <c r="S75" s="78">
        <v>30</v>
      </c>
      <c r="T75" s="78"/>
      <c r="U75" s="78">
        <v>30</v>
      </c>
      <c r="V75" s="78"/>
      <c r="W75" s="78">
        <v>30</v>
      </c>
      <c r="X75" s="78"/>
      <c r="Y75" s="78">
        <v>30</v>
      </c>
      <c r="Z75" s="78"/>
      <c r="AA75" s="78">
        <v>40</v>
      </c>
      <c r="AB75" s="78"/>
      <c r="AC75" s="78">
        <v>40</v>
      </c>
      <c r="AD75" s="78"/>
      <c r="AE75" s="78">
        <v>40</v>
      </c>
      <c r="AF75" s="78"/>
      <c r="AG75" s="78">
        <v>40</v>
      </c>
      <c r="AH75" s="78"/>
      <c r="AI75" s="78"/>
      <c r="AJ75" s="78">
        <f t="shared" ref="AJ75:AJ88" si="2">SUM(E75:AI75)</f>
        <v>490</v>
      </c>
    </row>
    <row r="76" spans="2:37" ht="63" x14ac:dyDescent="0.2">
      <c r="B76" s="77" t="s">
        <v>10</v>
      </c>
      <c r="C76" s="75" t="s">
        <v>66</v>
      </c>
      <c r="D76" s="75" t="s">
        <v>28</v>
      </c>
      <c r="E76" s="78">
        <v>20</v>
      </c>
      <c r="F76" s="78"/>
      <c r="G76" s="78">
        <v>15</v>
      </c>
      <c r="H76" s="78"/>
      <c r="I76" s="78">
        <v>15</v>
      </c>
      <c r="J76" s="78"/>
      <c r="K76" s="78">
        <v>20</v>
      </c>
      <c r="L76" s="78"/>
      <c r="M76" s="78">
        <v>15</v>
      </c>
      <c r="N76" s="78"/>
      <c r="O76" s="78">
        <v>15</v>
      </c>
      <c r="P76" s="78"/>
      <c r="Q76" s="78">
        <v>20</v>
      </c>
      <c r="R76" s="78"/>
      <c r="S76" s="78">
        <v>15</v>
      </c>
      <c r="T76" s="78"/>
      <c r="U76" s="78">
        <v>20</v>
      </c>
      <c r="V76" s="78"/>
      <c r="W76" s="78"/>
      <c r="X76" s="78"/>
      <c r="Y76" s="78">
        <v>20</v>
      </c>
      <c r="Z76" s="78"/>
      <c r="AA76" s="78">
        <v>20</v>
      </c>
      <c r="AB76" s="78"/>
      <c r="AC76" s="78"/>
      <c r="AD76" s="78"/>
      <c r="AE76" s="78">
        <v>20</v>
      </c>
      <c r="AF76" s="78"/>
      <c r="AG76" s="78">
        <v>20</v>
      </c>
      <c r="AH76" s="78"/>
      <c r="AI76" s="78"/>
      <c r="AJ76" s="78">
        <f t="shared" si="2"/>
        <v>235</v>
      </c>
    </row>
    <row r="77" spans="2:37" ht="10.5" x14ac:dyDescent="0.2">
      <c r="B77" s="77"/>
      <c r="C77" s="75" t="s">
        <v>67</v>
      </c>
      <c r="D77" s="75" t="s">
        <v>28</v>
      </c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86">
        <v>25</v>
      </c>
      <c r="X77" s="78"/>
      <c r="Y77" s="78"/>
      <c r="Z77" s="78"/>
      <c r="AA77" s="78"/>
      <c r="AB77" s="78"/>
      <c r="AC77" s="86">
        <v>25</v>
      </c>
      <c r="AD77" s="78"/>
      <c r="AE77" s="78"/>
      <c r="AF77" s="78"/>
      <c r="AG77" s="78"/>
      <c r="AH77" s="78"/>
      <c r="AI77" s="78"/>
      <c r="AJ77" s="81">
        <f t="shared" si="2"/>
        <v>50</v>
      </c>
      <c r="AK77" s="70"/>
    </row>
    <row r="78" spans="2:37" ht="52.5" x14ac:dyDescent="0.2">
      <c r="B78" s="77" t="s">
        <v>13</v>
      </c>
      <c r="C78" s="75" t="s">
        <v>66</v>
      </c>
      <c r="D78" s="75" t="s">
        <v>28</v>
      </c>
      <c r="E78" s="78">
        <v>10</v>
      </c>
      <c r="F78" s="78"/>
      <c r="G78" s="78"/>
      <c r="H78" s="78">
        <v>10</v>
      </c>
      <c r="I78" s="78"/>
      <c r="J78" s="78"/>
      <c r="K78" s="78">
        <v>10</v>
      </c>
      <c r="L78" s="78"/>
      <c r="M78" s="78"/>
      <c r="N78" s="78"/>
      <c r="O78" s="78">
        <v>10</v>
      </c>
      <c r="P78" s="78"/>
      <c r="Q78" s="78"/>
      <c r="R78" s="78"/>
      <c r="S78" s="78">
        <v>10</v>
      </c>
      <c r="T78" s="78"/>
      <c r="U78" s="78"/>
      <c r="V78" s="78"/>
      <c r="W78" s="78">
        <v>10</v>
      </c>
      <c r="X78" s="78"/>
      <c r="Y78" s="78"/>
      <c r="Z78" s="78"/>
      <c r="AA78" s="78">
        <v>10</v>
      </c>
      <c r="AB78" s="78"/>
      <c r="AC78" s="78">
        <v>10</v>
      </c>
      <c r="AD78" s="78"/>
      <c r="AE78" s="78">
        <v>10</v>
      </c>
      <c r="AF78" s="78"/>
      <c r="AG78" s="78">
        <v>10</v>
      </c>
      <c r="AH78" s="78"/>
      <c r="AI78" s="78"/>
      <c r="AJ78" s="78">
        <f t="shared" si="2"/>
        <v>100</v>
      </c>
    </row>
    <row r="79" spans="2:37" ht="52.5" x14ac:dyDescent="0.2">
      <c r="B79" s="77" t="s">
        <v>12</v>
      </c>
      <c r="C79" s="75" t="s">
        <v>66</v>
      </c>
      <c r="D79" s="75" t="s">
        <v>28</v>
      </c>
      <c r="E79" s="78">
        <v>2</v>
      </c>
      <c r="F79" s="78"/>
      <c r="G79" s="78"/>
      <c r="H79" s="78">
        <v>2</v>
      </c>
      <c r="I79" s="78"/>
      <c r="J79" s="78"/>
      <c r="K79" s="78">
        <v>2</v>
      </c>
      <c r="L79" s="78"/>
      <c r="M79" s="78"/>
      <c r="N79" s="78"/>
      <c r="O79" s="78">
        <v>2</v>
      </c>
      <c r="P79" s="78"/>
      <c r="Q79" s="78"/>
      <c r="R79" s="78"/>
      <c r="S79" s="78">
        <v>2</v>
      </c>
      <c r="T79" s="78"/>
      <c r="U79" s="78"/>
      <c r="V79" s="78"/>
      <c r="W79" s="78">
        <v>2</v>
      </c>
      <c r="X79" s="78"/>
      <c r="Y79" s="78"/>
      <c r="Z79" s="78"/>
      <c r="AA79" s="78">
        <v>2</v>
      </c>
      <c r="AB79" s="78"/>
      <c r="AC79" s="78">
        <v>2</v>
      </c>
      <c r="AD79" s="78"/>
      <c r="AE79" s="78">
        <v>2</v>
      </c>
      <c r="AF79" s="78"/>
      <c r="AG79" s="78">
        <v>2</v>
      </c>
      <c r="AH79" s="78"/>
      <c r="AI79" s="78"/>
      <c r="AJ79" s="78">
        <f t="shared" si="2"/>
        <v>20</v>
      </c>
    </row>
    <row r="80" spans="2:37" ht="52.5" x14ac:dyDescent="0.2">
      <c r="B80" s="77" t="s">
        <v>11</v>
      </c>
      <c r="C80" s="75" t="s">
        <v>66</v>
      </c>
      <c r="D80" s="75" t="s">
        <v>28</v>
      </c>
      <c r="E80" s="78">
        <v>3</v>
      </c>
      <c r="F80" s="78"/>
      <c r="G80" s="78"/>
      <c r="H80" s="78">
        <v>3</v>
      </c>
      <c r="I80" s="78"/>
      <c r="J80" s="78"/>
      <c r="K80" s="78">
        <v>3</v>
      </c>
      <c r="L80" s="78"/>
      <c r="M80" s="78"/>
      <c r="N80" s="78"/>
      <c r="O80" s="78">
        <v>3</v>
      </c>
      <c r="P80" s="78"/>
      <c r="Q80" s="78"/>
      <c r="R80" s="78"/>
      <c r="S80" s="78">
        <v>3</v>
      </c>
      <c r="T80" s="78"/>
      <c r="U80" s="78"/>
      <c r="V80" s="78"/>
      <c r="W80" s="78">
        <v>3</v>
      </c>
      <c r="X80" s="78"/>
      <c r="Y80" s="78"/>
      <c r="Z80" s="78"/>
      <c r="AA80" s="78">
        <v>3</v>
      </c>
      <c r="AB80" s="78"/>
      <c r="AC80" s="78">
        <v>3</v>
      </c>
      <c r="AD80" s="78"/>
      <c r="AE80" s="78">
        <v>3</v>
      </c>
      <c r="AF80" s="78"/>
      <c r="AG80" s="78">
        <v>3</v>
      </c>
      <c r="AH80" s="78"/>
      <c r="AI80" s="78"/>
      <c r="AJ80" s="78">
        <f t="shared" si="2"/>
        <v>30</v>
      </c>
    </row>
    <row r="81" spans="2:37" ht="10.5" x14ac:dyDescent="0.2">
      <c r="B81" s="77"/>
      <c r="C81" s="75"/>
      <c r="D81" s="75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>
        <f t="shared" si="2"/>
        <v>0</v>
      </c>
    </row>
    <row r="82" spans="2:37" ht="10.5" x14ac:dyDescent="0.2">
      <c r="B82" s="77" t="s">
        <v>16</v>
      </c>
      <c r="C82" s="75" t="s">
        <v>67</v>
      </c>
      <c r="D82" s="75" t="s">
        <v>28</v>
      </c>
      <c r="E82" s="78">
        <v>4</v>
      </c>
      <c r="F82" s="78"/>
      <c r="G82" s="78"/>
      <c r="H82" s="78">
        <v>4</v>
      </c>
      <c r="I82" s="78"/>
      <c r="J82" s="78"/>
      <c r="K82" s="78">
        <v>4</v>
      </c>
      <c r="L82" s="78"/>
      <c r="M82" s="78"/>
      <c r="N82" s="78"/>
      <c r="O82" s="78">
        <v>4</v>
      </c>
      <c r="P82" s="78"/>
      <c r="Q82" s="78"/>
      <c r="R82" s="78"/>
      <c r="S82" s="78">
        <v>4</v>
      </c>
      <c r="T82" s="78"/>
      <c r="U82" s="78"/>
      <c r="V82" s="78"/>
      <c r="W82" s="78">
        <v>4</v>
      </c>
      <c r="X82" s="78"/>
      <c r="Y82" s="78">
        <v>4</v>
      </c>
      <c r="Z82" s="78"/>
      <c r="AA82" s="78">
        <v>4</v>
      </c>
      <c r="AB82" s="78"/>
      <c r="AC82" s="78">
        <v>4</v>
      </c>
      <c r="AD82" s="78"/>
      <c r="AE82" s="78">
        <v>4</v>
      </c>
      <c r="AF82" s="78"/>
      <c r="AG82" s="78">
        <v>4</v>
      </c>
      <c r="AH82" s="78"/>
      <c r="AI82" s="78"/>
      <c r="AJ82" s="78">
        <f t="shared" si="2"/>
        <v>44</v>
      </c>
      <c r="AK82" s="70"/>
    </row>
    <row r="83" spans="2:37" ht="21" x14ac:dyDescent="0.2">
      <c r="B83" s="77"/>
      <c r="C83" s="75" t="s">
        <v>66</v>
      </c>
      <c r="D83" s="75" t="s">
        <v>28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>
        <f t="shared" si="2"/>
        <v>0</v>
      </c>
    </row>
    <row r="84" spans="2:37" ht="10.5" x14ac:dyDescent="0.2">
      <c r="B84" s="77" t="s">
        <v>15</v>
      </c>
      <c r="C84" s="75" t="s">
        <v>67</v>
      </c>
      <c r="D84" s="75" t="s">
        <v>28</v>
      </c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>
        <f t="shared" si="2"/>
        <v>0</v>
      </c>
      <c r="AK84" s="70"/>
    </row>
    <row r="85" spans="2:37" ht="21" x14ac:dyDescent="0.2">
      <c r="B85" s="77"/>
      <c r="C85" s="75" t="s">
        <v>66</v>
      </c>
      <c r="D85" s="75" t="s">
        <v>28</v>
      </c>
      <c r="E85" s="78">
        <v>15</v>
      </c>
      <c r="F85" s="78"/>
      <c r="G85" s="78"/>
      <c r="H85" s="78">
        <v>15</v>
      </c>
      <c r="I85" s="78"/>
      <c r="J85" s="78"/>
      <c r="K85" s="78">
        <v>15</v>
      </c>
      <c r="L85" s="78"/>
      <c r="M85" s="78"/>
      <c r="N85" s="78"/>
      <c r="O85" s="78">
        <v>15</v>
      </c>
      <c r="P85" s="78"/>
      <c r="Q85" s="78"/>
      <c r="R85" s="78"/>
      <c r="S85" s="78">
        <v>15</v>
      </c>
      <c r="T85" s="78"/>
      <c r="U85" s="78">
        <v>15</v>
      </c>
      <c r="V85" s="78"/>
      <c r="W85" s="78">
        <v>15</v>
      </c>
      <c r="X85" s="78"/>
      <c r="Y85" s="78"/>
      <c r="Z85" s="78"/>
      <c r="AA85" s="78">
        <v>15</v>
      </c>
      <c r="AB85" s="78"/>
      <c r="AC85" s="78"/>
      <c r="AD85" s="78"/>
      <c r="AE85" s="78">
        <v>15</v>
      </c>
      <c r="AF85" s="78"/>
      <c r="AG85" s="78">
        <v>15</v>
      </c>
      <c r="AH85" s="78"/>
      <c r="AI85" s="78"/>
      <c r="AJ85" s="78">
        <f t="shared" si="2"/>
        <v>150</v>
      </c>
    </row>
    <row r="86" spans="2:37" ht="10.5" x14ac:dyDescent="0.2">
      <c r="B86" s="77" t="s">
        <v>17</v>
      </c>
      <c r="C86" s="75" t="s">
        <v>67</v>
      </c>
      <c r="D86" s="75" t="s">
        <v>28</v>
      </c>
      <c r="E86" s="78">
        <v>3</v>
      </c>
      <c r="F86" s="78"/>
      <c r="G86" s="78"/>
      <c r="H86" s="78">
        <v>3</v>
      </c>
      <c r="I86" s="78"/>
      <c r="J86" s="78"/>
      <c r="K86" s="78">
        <v>3</v>
      </c>
      <c r="L86" s="78"/>
      <c r="M86" s="78"/>
      <c r="N86" s="78"/>
      <c r="O86" s="78">
        <v>3</v>
      </c>
      <c r="P86" s="78"/>
      <c r="Q86" s="78"/>
      <c r="R86" s="78"/>
      <c r="S86" s="78">
        <v>3</v>
      </c>
      <c r="T86" s="78"/>
      <c r="U86" s="78"/>
      <c r="V86" s="78"/>
      <c r="W86" s="78">
        <v>3</v>
      </c>
      <c r="X86" s="78"/>
      <c r="Y86" s="78"/>
      <c r="Z86" s="78"/>
      <c r="AA86" s="78">
        <v>3</v>
      </c>
      <c r="AB86" s="78"/>
      <c r="AC86" s="78">
        <v>3</v>
      </c>
      <c r="AD86" s="78"/>
      <c r="AE86" s="78">
        <v>3</v>
      </c>
      <c r="AF86" s="78"/>
      <c r="AG86" s="78">
        <v>3</v>
      </c>
      <c r="AH86" s="78"/>
      <c r="AI86" s="78"/>
      <c r="AJ86" s="78">
        <f t="shared" si="2"/>
        <v>30</v>
      </c>
      <c r="AK86" s="70"/>
    </row>
    <row r="87" spans="2:37" ht="21" x14ac:dyDescent="0.2">
      <c r="B87" s="77"/>
      <c r="C87" s="75" t="s">
        <v>66</v>
      </c>
      <c r="D87" s="75" t="s">
        <v>28</v>
      </c>
      <c r="E87" s="78"/>
      <c r="F87" s="78"/>
      <c r="G87" s="80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>
        <f t="shared" si="2"/>
        <v>0</v>
      </c>
    </row>
    <row r="88" spans="2:37" ht="10.5" x14ac:dyDescent="0.2">
      <c r="B88" s="77" t="s">
        <v>14</v>
      </c>
      <c r="C88" s="75" t="s">
        <v>67</v>
      </c>
      <c r="D88" s="75" t="s">
        <v>28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>
        <f t="shared" si="2"/>
        <v>0</v>
      </c>
      <c r="AK88" s="70"/>
    </row>
    <row r="89" spans="2:37" ht="21" x14ac:dyDescent="0.2">
      <c r="B89" s="77"/>
      <c r="C89" s="75" t="s">
        <v>66</v>
      </c>
      <c r="D89" s="75" t="s">
        <v>28</v>
      </c>
      <c r="E89" s="78">
        <v>4</v>
      </c>
      <c r="F89" s="78"/>
      <c r="G89" s="78"/>
      <c r="H89" s="78">
        <v>4</v>
      </c>
      <c r="I89" s="78"/>
      <c r="J89" s="78"/>
      <c r="K89" s="78">
        <v>4</v>
      </c>
      <c r="L89" s="78"/>
      <c r="M89" s="78"/>
      <c r="N89" s="87"/>
      <c r="O89" s="78">
        <v>4</v>
      </c>
      <c r="P89" s="78"/>
      <c r="Q89" s="78"/>
      <c r="R89" s="78"/>
      <c r="S89" s="78">
        <v>4</v>
      </c>
      <c r="T89" s="78"/>
      <c r="U89" s="78"/>
      <c r="V89" s="78"/>
      <c r="W89" s="78">
        <v>4</v>
      </c>
      <c r="X89" s="78"/>
      <c r="Y89" s="78"/>
      <c r="Z89" s="78"/>
      <c r="AA89" s="78">
        <v>4</v>
      </c>
      <c r="AB89" s="78"/>
      <c r="AC89" s="78">
        <v>4</v>
      </c>
      <c r="AD89" s="78"/>
      <c r="AE89" s="78">
        <v>4</v>
      </c>
      <c r="AF89" s="78"/>
      <c r="AG89" s="78">
        <v>4</v>
      </c>
      <c r="AH89" s="78"/>
      <c r="AI89" s="78"/>
      <c r="AJ89" s="78">
        <f>SUM(E89:AI89)</f>
        <v>40</v>
      </c>
    </row>
    <row r="90" spans="2:37" ht="10.5" x14ac:dyDescent="0.2">
      <c r="B90" s="82" t="s">
        <v>51</v>
      </c>
      <c r="C90" s="75"/>
      <c r="D90" s="75" t="s">
        <v>28</v>
      </c>
      <c r="E90" s="78">
        <v>91</v>
      </c>
      <c r="F90" s="78">
        <v>0</v>
      </c>
      <c r="G90" s="78">
        <v>45</v>
      </c>
      <c r="H90" s="78">
        <v>41</v>
      </c>
      <c r="I90" s="78">
        <v>45</v>
      </c>
      <c r="J90" s="78">
        <v>0</v>
      </c>
      <c r="K90" s="78">
        <v>91</v>
      </c>
      <c r="L90" s="78">
        <v>0</v>
      </c>
      <c r="M90" s="78">
        <v>45</v>
      </c>
      <c r="N90" s="78">
        <v>0</v>
      </c>
      <c r="O90" s="78">
        <v>86</v>
      </c>
      <c r="P90" s="78">
        <v>0</v>
      </c>
      <c r="Q90" s="78">
        <v>50</v>
      </c>
      <c r="R90" s="78">
        <v>0</v>
      </c>
      <c r="S90" s="78">
        <v>86</v>
      </c>
      <c r="T90" s="78">
        <v>0</v>
      </c>
      <c r="U90" s="78">
        <v>65</v>
      </c>
      <c r="V90" s="78">
        <v>0</v>
      </c>
      <c r="W90" s="78">
        <v>96</v>
      </c>
      <c r="X90" s="78">
        <v>0</v>
      </c>
      <c r="Y90" s="78">
        <v>54</v>
      </c>
      <c r="Z90" s="78">
        <v>0</v>
      </c>
      <c r="AA90" s="78">
        <v>101</v>
      </c>
      <c r="AB90" s="78">
        <v>0</v>
      </c>
      <c r="AC90" s="78">
        <v>91</v>
      </c>
      <c r="AD90" s="78">
        <v>0</v>
      </c>
      <c r="AE90" s="78">
        <v>101</v>
      </c>
      <c r="AF90" s="78">
        <v>0</v>
      </c>
      <c r="AG90" s="78">
        <v>101</v>
      </c>
      <c r="AH90" s="78">
        <v>0</v>
      </c>
      <c r="AI90" s="78">
        <v>0</v>
      </c>
      <c r="AJ90" s="81">
        <v>1189</v>
      </c>
      <c r="AK90" s="65"/>
    </row>
    <row r="91" spans="2:37" ht="10.5" x14ac:dyDescent="0.2">
      <c r="B91" s="136">
        <v>45992</v>
      </c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</row>
    <row r="92" spans="2:37" ht="42" x14ac:dyDescent="0.15">
      <c r="B92" s="77" t="s">
        <v>64</v>
      </c>
      <c r="C92" s="75" t="s">
        <v>65</v>
      </c>
      <c r="D92" s="75" t="s">
        <v>63</v>
      </c>
      <c r="E92" s="76">
        <v>45992</v>
      </c>
      <c r="F92" s="76">
        <v>45993</v>
      </c>
      <c r="G92" s="76">
        <v>45994</v>
      </c>
      <c r="H92" s="76">
        <v>45995</v>
      </c>
      <c r="I92" s="76">
        <v>45996</v>
      </c>
      <c r="J92" s="76">
        <v>45997</v>
      </c>
      <c r="K92" s="76">
        <v>45998</v>
      </c>
      <c r="L92" s="76">
        <v>45999</v>
      </c>
      <c r="M92" s="76">
        <v>46000</v>
      </c>
      <c r="N92" s="76">
        <v>46001</v>
      </c>
      <c r="O92" s="76">
        <v>46002</v>
      </c>
      <c r="P92" s="76">
        <v>46003</v>
      </c>
      <c r="Q92" s="76">
        <v>46004</v>
      </c>
      <c r="R92" s="76">
        <v>46005</v>
      </c>
      <c r="S92" s="76">
        <v>46006</v>
      </c>
      <c r="T92" s="76">
        <v>46007</v>
      </c>
      <c r="U92" s="76">
        <v>46008</v>
      </c>
      <c r="V92" s="76">
        <v>46009</v>
      </c>
      <c r="W92" s="76">
        <v>46010</v>
      </c>
      <c r="X92" s="76">
        <v>46011</v>
      </c>
      <c r="Y92" s="76">
        <v>46012</v>
      </c>
      <c r="Z92" s="76">
        <v>46013</v>
      </c>
      <c r="AA92" s="76">
        <v>46014</v>
      </c>
      <c r="AB92" s="76">
        <v>46015</v>
      </c>
      <c r="AC92" s="76">
        <v>46016</v>
      </c>
      <c r="AD92" s="76">
        <v>46017</v>
      </c>
      <c r="AE92" s="76">
        <v>46018</v>
      </c>
      <c r="AF92" s="76">
        <v>46019</v>
      </c>
      <c r="AG92" s="76">
        <v>46020</v>
      </c>
      <c r="AH92" s="76">
        <v>46021</v>
      </c>
      <c r="AI92" s="76">
        <v>46022</v>
      </c>
      <c r="AJ92" s="88" t="s">
        <v>52</v>
      </c>
    </row>
    <row r="93" spans="2:37" ht="42" x14ac:dyDescent="0.2">
      <c r="B93" s="77" t="s">
        <v>9</v>
      </c>
      <c r="C93" s="75" t="s">
        <v>66</v>
      </c>
      <c r="D93" s="75" t="s">
        <v>28</v>
      </c>
      <c r="E93" s="78">
        <v>35</v>
      </c>
      <c r="F93" s="78"/>
      <c r="G93" s="78">
        <v>30</v>
      </c>
      <c r="H93" s="78"/>
      <c r="I93" s="78">
        <v>35</v>
      </c>
      <c r="J93" s="78"/>
      <c r="K93" s="78">
        <v>30</v>
      </c>
      <c r="L93" s="78"/>
      <c r="M93" s="78">
        <v>35</v>
      </c>
      <c r="N93" s="78"/>
      <c r="O93" s="78">
        <v>30</v>
      </c>
      <c r="P93" s="78"/>
      <c r="Q93" s="78">
        <v>35</v>
      </c>
      <c r="R93" s="78"/>
      <c r="S93" s="78">
        <v>30</v>
      </c>
      <c r="T93" s="78"/>
      <c r="U93" s="78">
        <v>30</v>
      </c>
      <c r="V93" s="78"/>
      <c r="W93" s="78">
        <v>35</v>
      </c>
      <c r="X93" s="78"/>
      <c r="Y93" s="78">
        <v>30</v>
      </c>
      <c r="Z93" s="78"/>
      <c r="AA93" s="78">
        <v>35</v>
      </c>
      <c r="AB93" s="78"/>
      <c r="AC93" s="78">
        <v>40</v>
      </c>
      <c r="AD93" s="78"/>
      <c r="AE93" s="78">
        <v>40</v>
      </c>
      <c r="AF93" s="78"/>
      <c r="AG93" s="78">
        <v>45</v>
      </c>
      <c r="AH93" s="78"/>
      <c r="AI93" s="78"/>
      <c r="AJ93" s="78">
        <f>SUM(E93:AI93)</f>
        <v>515</v>
      </c>
    </row>
    <row r="94" spans="2:37" ht="10.5" x14ac:dyDescent="0.2">
      <c r="B94" s="77"/>
      <c r="C94" s="75" t="s">
        <v>67</v>
      </c>
      <c r="D94" s="75" t="s">
        <v>28</v>
      </c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>
        <f t="shared" ref="AJ94:AJ108" si="3">SUM(E94:AI94)</f>
        <v>0</v>
      </c>
      <c r="AK94" s="70"/>
    </row>
    <row r="95" spans="2:37" ht="63" x14ac:dyDescent="0.2">
      <c r="B95" s="77" t="s">
        <v>10</v>
      </c>
      <c r="C95" s="75" t="s">
        <v>66</v>
      </c>
      <c r="D95" s="75" t="s">
        <v>28</v>
      </c>
      <c r="E95" s="78">
        <v>25</v>
      </c>
      <c r="F95" s="78"/>
      <c r="G95" s="78">
        <v>20</v>
      </c>
      <c r="H95" s="78"/>
      <c r="I95" s="78">
        <v>35</v>
      </c>
      <c r="J95" s="78"/>
      <c r="K95" s="78">
        <v>30</v>
      </c>
      <c r="L95" s="78"/>
      <c r="M95" s="78">
        <v>35</v>
      </c>
      <c r="N95" s="78"/>
      <c r="O95" s="78"/>
      <c r="P95" s="78"/>
      <c r="Q95" s="78">
        <v>35</v>
      </c>
      <c r="R95" s="78"/>
      <c r="S95" s="78">
        <v>30</v>
      </c>
      <c r="T95" s="78"/>
      <c r="U95" s="78"/>
      <c r="V95" s="78"/>
      <c r="W95" s="78">
        <v>35</v>
      </c>
      <c r="X95" s="78"/>
      <c r="Y95" s="78">
        <v>30</v>
      </c>
      <c r="Z95" s="78"/>
      <c r="AA95" s="78">
        <v>35</v>
      </c>
      <c r="AB95" s="78"/>
      <c r="AC95" s="78">
        <v>30</v>
      </c>
      <c r="AD95" s="78"/>
      <c r="AE95" s="78">
        <v>30</v>
      </c>
      <c r="AF95" s="78"/>
      <c r="AG95" s="78">
        <v>35</v>
      </c>
      <c r="AH95" s="78"/>
      <c r="AI95" s="78"/>
      <c r="AJ95" s="78">
        <f t="shared" si="3"/>
        <v>405</v>
      </c>
    </row>
    <row r="96" spans="2:37" ht="10.5" x14ac:dyDescent="0.2">
      <c r="B96" s="77"/>
      <c r="C96" s="75" t="s">
        <v>67</v>
      </c>
      <c r="D96" s="75" t="s">
        <v>28</v>
      </c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>
        <f t="shared" si="3"/>
        <v>0</v>
      </c>
      <c r="AK96" s="70"/>
    </row>
    <row r="97" spans="2:37" ht="52.5" x14ac:dyDescent="0.2">
      <c r="B97" s="77" t="s">
        <v>13</v>
      </c>
      <c r="C97" s="75" t="s">
        <v>66</v>
      </c>
      <c r="D97" s="75" t="s">
        <v>28</v>
      </c>
      <c r="E97" s="78">
        <v>10</v>
      </c>
      <c r="F97" s="78"/>
      <c r="G97" s="78">
        <v>10</v>
      </c>
      <c r="H97" s="78"/>
      <c r="I97" s="78">
        <v>10</v>
      </c>
      <c r="J97" s="78"/>
      <c r="K97" s="78">
        <v>10</v>
      </c>
      <c r="L97" s="78"/>
      <c r="M97" s="78"/>
      <c r="N97" s="78"/>
      <c r="O97" s="78"/>
      <c r="P97" s="78"/>
      <c r="Q97" s="78">
        <v>10</v>
      </c>
      <c r="R97" s="78"/>
      <c r="S97" s="78"/>
      <c r="T97" s="78"/>
      <c r="U97" s="78"/>
      <c r="V97" s="78"/>
      <c r="W97" s="78">
        <v>10</v>
      </c>
      <c r="X97" s="78"/>
      <c r="Y97" s="78"/>
      <c r="Z97" s="78"/>
      <c r="AA97" s="78">
        <v>10</v>
      </c>
      <c r="AB97" s="78"/>
      <c r="AC97" s="78">
        <v>10</v>
      </c>
      <c r="AD97" s="78"/>
      <c r="AE97" s="78">
        <v>10</v>
      </c>
      <c r="AF97" s="78"/>
      <c r="AG97" s="78">
        <v>10</v>
      </c>
      <c r="AH97" s="78"/>
      <c r="AI97" s="78"/>
      <c r="AJ97" s="78">
        <f t="shared" si="3"/>
        <v>100</v>
      </c>
    </row>
    <row r="98" spans="2:37" ht="52.5" x14ac:dyDescent="0.2">
      <c r="B98" s="77" t="s">
        <v>12</v>
      </c>
      <c r="C98" s="75" t="s">
        <v>66</v>
      </c>
      <c r="D98" s="75" t="s">
        <v>28</v>
      </c>
      <c r="E98" s="78">
        <v>3</v>
      </c>
      <c r="F98" s="78"/>
      <c r="G98" s="78"/>
      <c r="H98" s="78">
        <v>3</v>
      </c>
      <c r="I98" s="78"/>
      <c r="J98" s="78"/>
      <c r="K98" s="78">
        <v>3</v>
      </c>
      <c r="L98" s="78"/>
      <c r="M98" s="78"/>
      <c r="N98" s="78"/>
      <c r="O98" s="78">
        <v>3</v>
      </c>
      <c r="P98" s="78"/>
      <c r="Q98" s="78"/>
      <c r="R98" s="78"/>
      <c r="S98" s="78">
        <v>3</v>
      </c>
      <c r="T98" s="78"/>
      <c r="U98" s="78">
        <v>3</v>
      </c>
      <c r="V98" s="78"/>
      <c r="W98" s="78">
        <v>3</v>
      </c>
      <c r="X98" s="78"/>
      <c r="Y98" s="78">
        <v>3</v>
      </c>
      <c r="Z98" s="78"/>
      <c r="AA98" s="78">
        <v>3</v>
      </c>
      <c r="AB98" s="78"/>
      <c r="AC98" s="78">
        <v>3</v>
      </c>
      <c r="AD98" s="78"/>
      <c r="AE98" s="78">
        <v>3</v>
      </c>
      <c r="AF98" s="78"/>
      <c r="AG98" s="78">
        <v>3</v>
      </c>
      <c r="AH98" s="78"/>
      <c r="AI98" s="78"/>
      <c r="AJ98" s="78">
        <f t="shared" si="3"/>
        <v>36</v>
      </c>
    </row>
    <row r="99" spans="2:37" ht="52.5" x14ac:dyDescent="0.2">
      <c r="B99" s="77" t="s">
        <v>11</v>
      </c>
      <c r="C99" s="75" t="s">
        <v>66</v>
      </c>
      <c r="D99" s="75" t="s">
        <v>28</v>
      </c>
      <c r="E99" s="78">
        <v>4</v>
      </c>
      <c r="F99" s="78"/>
      <c r="G99" s="78"/>
      <c r="H99" s="78">
        <v>4</v>
      </c>
      <c r="I99" s="78"/>
      <c r="J99" s="78"/>
      <c r="K99" s="78">
        <v>4</v>
      </c>
      <c r="L99" s="78"/>
      <c r="M99" s="78"/>
      <c r="N99" s="78"/>
      <c r="O99" s="78">
        <v>4</v>
      </c>
      <c r="P99" s="78"/>
      <c r="Q99" s="78"/>
      <c r="R99" s="78"/>
      <c r="S99" s="78">
        <v>4</v>
      </c>
      <c r="T99" s="78"/>
      <c r="U99" s="78">
        <v>4</v>
      </c>
      <c r="V99" s="78"/>
      <c r="W99" s="78">
        <v>4</v>
      </c>
      <c r="X99" s="78"/>
      <c r="Y99" s="78">
        <v>4</v>
      </c>
      <c r="Z99" s="78"/>
      <c r="AA99" s="78">
        <v>4</v>
      </c>
      <c r="AB99" s="78"/>
      <c r="AC99" s="78">
        <v>4</v>
      </c>
      <c r="AD99" s="78"/>
      <c r="AE99" s="78">
        <v>4</v>
      </c>
      <c r="AF99" s="78"/>
      <c r="AG99" s="78">
        <v>4</v>
      </c>
      <c r="AH99" s="78"/>
      <c r="AI99" s="78"/>
      <c r="AJ99" s="78">
        <f t="shared" si="3"/>
        <v>48</v>
      </c>
    </row>
    <row r="100" spans="2:37" ht="10.5" x14ac:dyDescent="0.2">
      <c r="B100" s="77"/>
      <c r="C100" s="75"/>
      <c r="D100" s="75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>
        <f t="shared" si="3"/>
        <v>0</v>
      </c>
    </row>
    <row r="101" spans="2:37" ht="10.5" x14ac:dyDescent="0.2">
      <c r="B101" s="77" t="s">
        <v>16</v>
      </c>
      <c r="C101" s="75" t="s">
        <v>67</v>
      </c>
      <c r="D101" s="75" t="s">
        <v>28</v>
      </c>
      <c r="E101" s="78">
        <v>4</v>
      </c>
      <c r="F101" s="78"/>
      <c r="G101" s="78"/>
      <c r="H101" s="78">
        <v>4</v>
      </c>
      <c r="I101" s="78"/>
      <c r="J101" s="78"/>
      <c r="K101" s="78">
        <v>4</v>
      </c>
      <c r="L101" s="78"/>
      <c r="M101" s="78"/>
      <c r="N101" s="78"/>
      <c r="O101" s="78">
        <v>4</v>
      </c>
      <c r="P101" s="78"/>
      <c r="Q101" s="78"/>
      <c r="R101" s="78"/>
      <c r="S101" s="78">
        <v>4</v>
      </c>
      <c r="T101" s="78"/>
      <c r="U101" s="78">
        <v>4</v>
      </c>
      <c r="V101" s="78"/>
      <c r="W101" s="78">
        <v>4</v>
      </c>
      <c r="X101" s="78"/>
      <c r="Y101" s="78">
        <v>4</v>
      </c>
      <c r="Z101" s="78"/>
      <c r="AA101" s="78">
        <v>4</v>
      </c>
      <c r="AB101" s="78"/>
      <c r="AC101" s="78">
        <v>4</v>
      </c>
      <c r="AD101" s="78"/>
      <c r="AE101" s="78">
        <v>4</v>
      </c>
      <c r="AF101" s="78"/>
      <c r="AG101" s="78">
        <v>4</v>
      </c>
      <c r="AH101" s="78"/>
      <c r="AI101" s="78"/>
      <c r="AJ101" s="78">
        <f>SUM(E101:AI101)</f>
        <v>48</v>
      </c>
      <c r="AK101" s="70"/>
    </row>
    <row r="102" spans="2:37" ht="21" x14ac:dyDescent="0.2">
      <c r="B102" s="77"/>
      <c r="C102" s="75" t="s">
        <v>66</v>
      </c>
      <c r="D102" s="75" t="s">
        <v>28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>
        <f t="shared" si="3"/>
        <v>0</v>
      </c>
    </row>
    <row r="103" spans="2:37" ht="10.5" x14ac:dyDescent="0.2">
      <c r="B103" s="77" t="s">
        <v>15</v>
      </c>
      <c r="C103" s="75" t="s">
        <v>67</v>
      </c>
      <c r="D103" s="75" t="s">
        <v>28</v>
      </c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>
        <f t="shared" si="3"/>
        <v>0</v>
      </c>
      <c r="AK103" s="70"/>
    </row>
    <row r="104" spans="2:37" ht="21" x14ac:dyDescent="0.2">
      <c r="B104" s="77"/>
      <c r="C104" s="75" t="s">
        <v>66</v>
      </c>
      <c r="D104" s="75" t="s">
        <v>28</v>
      </c>
      <c r="E104" s="78">
        <v>15</v>
      </c>
      <c r="F104" s="78"/>
      <c r="G104" s="78">
        <v>15</v>
      </c>
      <c r="H104" s="78"/>
      <c r="I104" s="78">
        <v>15</v>
      </c>
      <c r="J104" s="78"/>
      <c r="K104" s="78">
        <v>15</v>
      </c>
      <c r="L104" s="78"/>
      <c r="M104" s="78">
        <v>15</v>
      </c>
      <c r="N104" s="78"/>
      <c r="O104" s="78"/>
      <c r="P104" s="78"/>
      <c r="Q104" s="78">
        <v>15</v>
      </c>
      <c r="R104" s="78"/>
      <c r="S104" s="78"/>
      <c r="T104" s="78"/>
      <c r="U104" s="78">
        <v>15</v>
      </c>
      <c r="V104" s="78"/>
      <c r="W104" s="78">
        <v>15</v>
      </c>
      <c r="X104" s="78"/>
      <c r="Y104" s="78">
        <v>15</v>
      </c>
      <c r="Z104" s="78"/>
      <c r="AA104" s="78">
        <v>15</v>
      </c>
      <c r="AB104" s="78"/>
      <c r="AC104" s="78">
        <v>15</v>
      </c>
      <c r="AD104" s="78"/>
      <c r="AE104" s="78">
        <v>15</v>
      </c>
      <c r="AF104" s="78"/>
      <c r="AG104" s="78">
        <v>15</v>
      </c>
      <c r="AH104" s="78"/>
      <c r="AI104" s="78"/>
      <c r="AJ104" s="78">
        <f t="shared" si="3"/>
        <v>195</v>
      </c>
    </row>
    <row r="105" spans="2:37" ht="10.5" x14ac:dyDescent="0.2">
      <c r="B105" s="77" t="s">
        <v>17</v>
      </c>
      <c r="C105" s="75" t="s">
        <v>67</v>
      </c>
      <c r="D105" s="75" t="s">
        <v>28</v>
      </c>
      <c r="E105" s="78">
        <v>3</v>
      </c>
      <c r="F105" s="78"/>
      <c r="G105" s="78">
        <v>3</v>
      </c>
      <c r="H105" s="78"/>
      <c r="I105" s="78">
        <v>3</v>
      </c>
      <c r="J105" s="78"/>
      <c r="K105" s="78">
        <v>3</v>
      </c>
      <c r="L105" s="78"/>
      <c r="M105" s="78">
        <v>3</v>
      </c>
      <c r="N105" s="78"/>
      <c r="O105" s="78">
        <v>3</v>
      </c>
      <c r="P105" s="78"/>
      <c r="Q105" s="78">
        <v>3</v>
      </c>
      <c r="R105" s="78"/>
      <c r="S105" s="78">
        <v>3</v>
      </c>
      <c r="T105" s="78"/>
      <c r="U105" s="78">
        <v>3</v>
      </c>
      <c r="V105" s="78"/>
      <c r="W105" s="78">
        <v>3</v>
      </c>
      <c r="X105" s="78"/>
      <c r="Y105" s="78">
        <v>3</v>
      </c>
      <c r="Z105" s="78"/>
      <c r="AA105" s="78">
        <v>3</v>
      </c>
      <c r="AB105" s="78"/>
      <c r="AC105" s="78">
        <v>3</v>
      </c>
      <c r="AD105" s="78"/>
      <c r="AE105" s="78">
        <v>3</v>
      </c>
      <c r="AF105" s="78"/>
      <c r="AG105" s="78">
        <v>3</v>
      </c>
      <c r="AH105" s="78"/>
      <c r="AI105" s="78"/>
      <c r="AJ105" s="78">
        <f t="shared" si="3"/>
        <v>45</v>
      </c>
      <c r="AK105" s="70"/>
    </row>
    <row r="106" spans="2:37" ht="21" x14ac:dyDescent="0.2">
      <c r="B106" s="77"/>
      <c r="C106" s="75" t="s">
        <v>66</v>
      </c>
      <c r="D106" s="75" t="s">
        <v>28</v>
      </c>
      <c r="E106" s="78"/>
      <c r="F106" s="78"/>
      <c r="G106" s="80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>
        <f t="shared" si="3"/>
        <v>0</v>
      </c>
    </row>
    <row r="107" spans="2:37" ht="10.5" x14ac:dyDescent="0.2">
      <c r="B107" s="77" t="s">
        <v>14</v>
      </c>
      <c r="C107" s="75" t="s">
        <v>67</v>
      </c>
      <c r="D107" s="75" t="s">
        <v>28</v>
      </c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>
        <f t="shared" si="3"/>
        <v>0</v>
      </c>
      <c r="AK107" s="70"/>
    </row>
    <row r="108" spans="2:37" ht="21" x14ac:dyDescent="0.2">
      <c r="B108" s="77"/>
      <c r="C108" s="75" t="s">
        <v>66</v>
      </c>
      <c r="D108" s="75" t="s">
        <v>28</v>
      </c>
      <c r="E108" s="78">
        <v>4</v>
      </c>
      <c r="F108" s="78"/>
      <c r="G108" s="78">
        <v>4</v>
      </c>
      <c r="H108" s="78"/>
      <c r="I108" s="78">
        <v>4</v>
      </c>
      <c r="J108" s="78"/>
      <c r="K108" s="78">
        <v>4</v>
      </c>
      <c r="L108" s="78"/>
      <c r="M108" s="78">
        <v>4</v>
      </c>
      <c r="N108" s="78"/>
      <c r="O108" s="78">
        <v>4</v>
      </c>
      <c r="P108" s="78"/>
      <c r="Q108" s="78">
        <v>4</v>
      </c>
      <c r="R108" s="78"/>
      <c r="S108" s="78">
        <v>4</v>
      </c>
      <c r="T108" s="78"/>
      <c r="U108" s="78">
        <v>4</v>
      </c>
      <c r="V108" s="78"/>
      <c r="W108" s="78">
        <v>4</v>
      </c>
      <c r="X108" s="78"/>
      <c r="Y108" s="78">
        <v>4</v>
      </c>
      <c r="Z108" s="78"/>
      <c r="AA108" s="78">
        <v>4</v>
      </c>
      <c r="AB108" s="78"/>
      <c r="AC108" s="78">
        <v>4</v>
      </c>
      <c r="AD108" s="78"/>
      <c r="AE108" s="78">
        <v>4</v>
      </c>
      <c r="AF108" s="78"/>
      <c r="AG108" s="78">
        <v>4</v>
      </c>
      <c r="AH108" s="78"/>
      <c r="AI108" s="78"/>
      <c r="AJ108" s="78">
        <f t="shared" si="3"/>
        <v>60</v>
      </c>
    </row>
    <row r="109" spans="2:37" ht="10.5" x14ac:dyDescent="0.2">
      <c r="B109" s="82" t="s">
        <v>51</v>
      </c>
      <c r="C109" s="75"/>
      <c r="D109" s="75" t="s">
        <v>28</v>
      </c>
      <c r="E109" s="78">
        <v>103</v>
      </c>
      <c r="F109" s="78">
        <v>0</v>
      </c>
      <c r="G109" s="78">
        <v>82</v>
      </c>
      <c r="H109" s="78">
        <v>11</v>
      </c>
      <c r="I109" s="78">
        <v>102</v>
      </c>
      <c r="J109" s="78">
        <v>0</v>
      </c>
      <c r="K109" s="78">
        <v>103</v>
      </c>
      <c r="L109" s="78">
        <v>0</v>
      </c>
      <c r="M109" s="78">
        <v>92</v>
      </c>
      <c r="N109" s="78">
        <v>0</v>
      </c>
      <c r="O109" s="78">
        <v>48</v>
      </c>
      <c r="P109" s="78">
        <v>0</v>
      </c>
      <c r="Q109" s="78">
        <v>102</v>
      </c>
      <c r="R109" s="78">
        <v>0</v>
      </c>
      <c r="S109" s="78">
        <v>78</v>
      </c>
      <c r="T109" s="78">
        <v>0</v>
      </c>
      <c r="U109" s="78">
        <v>63</v>
      </c>
      <c r="V109" s="78">
        <v>0</v>
      </c>
      <c r="W109" s="78">
        <v>113</v>
      </c>
      <c r="X109" s="78">
        <v>0</v>
      </c>
      <c r="Y109" s="78">
        <v>93</v>
      </c>
      <c r="Z109" s="78">
        <v>0</v>
      </c>
      <c r="AA109" s="78">
        <v>113</v>
      </c>
      <c r="AB109" s="78">
        <v>0</v>
      </c>
      <c r="AC109" s="78">
        <v>113</v>
      </c>
      <c r="AD109" s="78">
        <v>0</v>
      </c>
      <c r="AE109" s="78">
        <v>113</v>
      </c>
      <c r="AF109" s="78">
        <v>0</v>
      </c>
      <c r="AG109" s="78">
        <v>123</v>
      </c>
      <c r="AH109" s="78">
        <v>0</v>
      </c>
      <c r="AI109" s="78">
        <v>0</v>
      </c>
      <c r="AJ109" s="81">
        <v>1452</v>
      </c>
      <c r="AK109" s="65"/>
    </row>
    <row r="110" spans="2:37" ht="10.5" x14ac:dyDescent="0.2">
      <c r="B110" s="136">
        <v>46023</v>
      </c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</row>
    <row r="111" spans="2:37" ht="42" x14ac:dyDescent="0.15">
      <c r="B111" s="77" t="s">
        <v>64</v>
      </c>
      <c r="C111" s="75" t="s">
        <v>65</v>
      </c>
      <c r="D111" s="75" t="s">
        <v>63</v>
      </c>
      <c r="E111" s="83">
        <v>45658</v>
      </c>
      <c r="F111" s="83">
        <v>45659</v>
      </c>
      <c r="G111" s="83">
        <v>45660</v>
      </c>
      <c r="H111" s="83">
        <v>45661</v>
      </c>
      <c r="I111" s="83">
        <v>45662</v>
      </c>
      <c r="J111" s="83">
        <v>45663</v>
      </c>
      <c r="K111" s="83">
        <v>45664</v>
      </c>
      <c r="L111" s="83">
        <v>45665</v>
      </c>
      <c r="M111" s="83">
        <v>45666</v>
      </c>
      <c r="N111" s="83">
        <v>45667</v>
      </c>
      <c r="O111" s="83">
        <v>45668</v>
      </c>
      <c r="P111" s="83">
        <v>45669</v>
      </c>
      <c r="Q111" s="83">
        <v>45670</v>
      </c>
      <c r="R111" s="83">
        <v>45671</v>
      </c>
      <c r="S111" s="83">
        <v>45672</v>
      </c>
      <c r="T111" s="83">
        <v>45673</v>
      </c>
      <c r="U111" s="83">
        <v>45674</v>
      </c>
      <c r="V111" s="83">
        <v>45675</v>
      </c>
      <c r="W111" s="83">
        <v>45676</v>
      </c>
      <c r="X111" s="83">
        <v>45677</v>
      </c>
      <c r="Y111" s="83">
        <v>45678</v>
      </c>
      <c r="Z111" s="83">
        <v>45679</v>
      </c>
      <c r="AA111" s="83">
        <v>45680</v>
      </c>
      <c r="AB111" s="83">
        <v>45681</v>
      </c>
      <c r="AC111" s="83">
        <v>45682</v>
      </c>
      <c r="AD111" s="83">
        <v>45683</v>
      </c>
      <c r="AE111" s="83">
        <v>45684</v>
      </c>
      <c r="AF111" s="83">
        <v>45685</v>
      </c>
      <c r="AG111" s="83">
        <v>45686</v>
      </c>
      <c r="AH111" s="83">
        <v>45687</v>
      </c>
      <c r="AI111" s="83">
        <v>45688</v>
      </c>
      <c r="AJ111" s="84" t="s">
        <v>52</v>
      </c>
    </row>
    <row r="112" spans="2:37" ht="42" x14ac:dyDescent="0.2">
      <c r="B112" s="77" t="s">
        <v>9</v>
      </c>
      <c r="C112" s="75" t="s">
        <v>66</v>
      </c>
      <c r="D112" s="75" t="s">
        <v>28</v>
      </c>
      <c r="E112" s="78"/>
      <c r="F112" s="78"/>
      <c r="G112" s="78">
        <v>30</v>
      </c>
      <c r="H112" s="78"/>
      <c r="I112" s="78">
        <v>30</v>
      </c>
      <c r="J112" s="78"/>
      <c r="K112" s="78">
        <v>30</v>
      </c>
      <c r="L112" s="78"/>
      <c r="M112" s="78">
        <v>30</v>
      </c>
      <c r="N112" s="78"/>
      <c r="O112" s="78">
        <v>30</v>
      </c>
      <c r="P112" s="78"/>
      <c r="Q112" s="78">
        <v>30</v>
      </c>
      <c r="R112" s="78"/>
      <c r="S112" s="78">
        <v>30</v>
      </c>
      <c r="T112" s="78"/>
      <c r="U112" s="78">
        <v>40</v>
      </c>
      <c r="V112" s="78"/>
      <c r="W112" s="78">
        <v>40</v>
      </c>
      <c r="X112" s="78"/>
      <c r="Y112" s="78">
        <v>40</v>
      </c>
      <c r="Z112" s="78"/>
      <c r="AA112" s="78">
        <v>40</v>
      </c>
      <c r="AB112" s="78"/>
      <c r="AC112" s="78">
        <v>40</v>
      </c>
      <c r="AD112" s="78"/>
      <c r="AE112" s="78">
        <v>40</v>
      </c>
      <c r="AF112" s="78"/>
      <c r="AG112" s="78">
        <v>40</v>
      </c>
      <c r="AH112" s="78"/>
      <c r="AI112" s="78">
        <v>40</v>
      </c>
      <c r="AJ112" s="78">
        <f t="shared" ref="AJ112:AJ125" si="4">SUM(E112:AI112)</f>
        <v>530</v>
      </c>
    </row>
    <row r="113" spans="2:37" ht="63" x14ac:dyDescent="0.2">
      <c r="B113" s="77" t="s">
        <v>10</v>
      </c>
      <c r="C113" s="75" t="s">
        <v>66</v>
      </c>
      <c r="D113" s="75" t="s">
        <v>28</v>
      </c>
      <c r="E113" s="78"/>
      <c r="F113" s="78"/>
      <c r="G113" s="78">
        <v>20</v>
      </c>
      <c r="H113" s="78"/>
      <c r="I113" s="78">
        <v>30</v>
      </c>
      <c r="J113" s="78"/>
      <c r="K113" s="78">
        <v>30</v>
      </c>
      <c r="L113" s="78"/>
      <c r="M113" s="78">
        <v>30</v>
      </c>
      <c r="N113" s="78"/>
      <c r="O113" s="78"/>
      <c r="P113" s="78"/>
      <c r="Q113" s="78">
        <v>30</v>
      </c>
      <c r="R113" s="78"/>
      <c r="S113" s="78">
        <v>30</v>
      </c>
      <c r="T113" s="78"/>
      <c r="U113" s="78"/>
      <c r="V113" s="78"/>
      <c r="W113" s="78">
        <v>30</v>
      </c>
      <c r="X113" s="78"/>
      <c r="Y113" s="78">
        <v>30</v>
      </c>
      <c r="Z113" s="78"/>
      <c r="AA113" s="78">
        <v>30</v>
      </c>
      <c r="AB113" s="78"/>
      <c r="AC113" s="78">
        <v>30</v>
      </c>
      <c r="AD113" s="78"/>
      <c r="AE113" s="78">
        <v>30</v>
      </c>
      <c r="AF113" s="78"/>
      <c r="AG113" s="78">
        <v>30</v>
      </c>
      <c r="AH113" s="78"/>
      <c r="AI113" s="78"/>
      <c r="AJ113" s="78">
        <f t="shared" si="4"/>
        <v>350</v>
      </c>
    </row>
    <row r="114" spans="2:37" ht="52.5" x14ac:dyDescent="0.2">
      <c r="B114" s="77" t="s">
        <v>13</v>
      </c>
      <c r="C114" s="75" t="s">
        <v>66</v>
      </c>
      <c r="D114" s="75" t="s">
        <v>28</v>
      </c>
      <c r="E114" s="78"/>
      <c r="F114" s="78"/>
      <c r="G114" s="78">
        <v>10</v>
      </c>
      <c r="H114" s="78"/>
      <c r="I114" s="78">
        <v>10</v>
      </c>
      <c r="J114" s="78"/>
      <c r="K114" s="78"/>
      <c r="L114" s="78"/>
      <c r="M114" s="78">
        <v>10</v>
      </c>
      <c r="N114" s="78"/>
      <c r="O114" s="78"/>
      <c r="P114" s="78"/>
      <c r="Q114" s="78">
        <v>10</v>
      </c>
      <c r="R114" s="78"/>
      <c r="S114" s="78"/>
      <c r="T114" s="78"/>
      <c r="U114" s="78"/>
      <c r="V114" s="78"/>
      <c r="W114" s="78">
        <v>10</v>
      </c>
      <c r="X114" s="78"/>
      <c r="Y114" s="78"/>
      <c r="Z114" s="78"/>
      <c r="AA114" s="78">
        <v>10</v>
      </c>
      <c r="AB114" s="78"/>
      <c r="AC114" s="78"/>
      <c r="AD114" s="78"/>
      <c r="AE114" s="78">
        <v>10</v>
      </c>
      <c r="AF114" s="78"/>
      <c r="AG114" s="78">
        <v>10</v>
      </c>
      <c r="AH114" s="78"/>
      <c r="AI114" s="78"/>
      <c r="AJ114" s="78">
        <f t="shared" si="4"/>
        <v>80</v>
      </c>
    </row>
    <row r="115" spans="2:37" ht="52.5" x14ac:dyDescent="0.2">
      <c r="B115" s="77" t="s">
        <v>12</v>
      </c>
      <c r="C115" s="75" t="s">
        <v>66</v>
      </c>
      <c r="D115" s="75" t="s">
        <v>28</v>
      </c>
      <c r="E115" s="78"/>
      <c r="F115" s="78"/>
      <c r="G115" s="78">
        <v>3</v>
      </c>
      <c r="H115" s="78"/>
      <c r="I115" s="78">
        <v>3</v>
      </c>
      <c r="J115" s="78"/>
      <c r="K115" s="78">
        <v>3</v>
      </c>
      <c r="L115" s="78"/>
      <c r="M115" s="78">
        <v>3</v>
      </c>
      <c r="N115" s="78"/>
      <c r="O115" s="78">
        <v>3</v>
      </c>
      <c r="P115" s="78"/>
      <c r="Q115" s="78"/>
      <c r="R115" s="78"/>
      <c r="S115" s="78">
        <v>3</v>
      </c>
      <c r="T115" s="78"/>
      <c r="U115" s="78">
        <v>3</v>
      </c>
      <c r="V115" s="78"/>
      <c r="W115" s="78">
        <v>3</v>
      </c>
      <c r="X115" s="78"/>
      <c r="Y115" s="78">
        <v>3</v>
      </c>
      <c r="Z115" s="78"/>
      <c r="AA115" s="78">
        <v>3</v>
      </c>
      <c r="AB115" s="78"/>
      <c r="AC115" s="78">
        <v>3</v>
      </c>
      <c r="AD115" s="78"/>
      <c r="AE115" s="78">
        <v>3</v>
      </c>
      <c r="AF115" s="78"/>
      <c r="AG115" s="78">
        <v>3</v>
      </c>
      <c r="AH115" s="78"/>
      <c r="AI115" s="78"/>
      <c r="AJ115" s="78">
        <f t="shared" si="4"/>
        <v>39</v>
      </c>
    </row>
    <row r="116" spans="2:37" ht="52.5" x14ac:dyDescent="0.2">
      <c r="B116" s="77" t="s">
        <v>11</v>
      </c>
      <c r="C116" s="75" t="s">
        <v>66</v>
      </c>
      <c r="D116" s="75" t="s">
        <v>28</v>
      </c>
      <c r="E116" s="78"/>
      <c r="F116" s="78"/>
      <c r="G116" s="78">
        <v>4</v>
      </c>
      <c r="H116" s="78"/>
      <c r="I116" s="78">
        <v>4</v>
      </c>
      <c r="J116" s="78"/>
      <c r="K116" s="78">
        <v>4</v>
      </c>
      <c r="L116" s="78"/>
      <c r="M116" s="78">
        <v>4</v>
      </c>
      <c r="N116" s="78"/>
      <c r="O116" s="78">
        <v>4</v>
      </c>
      <c r="P116" s="78"/>
      <c r="Q116" s="78"/>
      <c r="R116" s="78"/>
      <c r="S116" s="78">
        <v>4</v>
      </c>
      <c r="T116" s="78"/>
      <c r="U116" s="78">
        <v>4</v>
      </c>
      <c r="V116" s="78"/>
      <c r="W116" s="78">
        <v>4</v>
      </c>
      <c r="X116" s="78"/>
      <c r="Y116" s="78">
        <v>4</v>
      </c>
      <c r="Z116" s="78"/>
      <c r="AA116" s="78">
        <v>4</v>
      </c>
      <c r="AB116" s="78"/>
      <c r="AC116" s="78">
        <v>4</v>
      </c>
      <c r="AD116" s="78"/>
      <c r="AE116" s="78">
        <v>4</v>
      </c>
      <c r="AF116" s="78"/>
      <c r="AG116" s="78">
        <v>4</v>
      </c>
      <c r="AH116" s="78"/>
      <c r="AI116" s="78"/>
      <c r="AJ116" s="78">
        <f t="shared" si="4"/>
        <v>52</v>
      </c>
    </row>
    <row r="117" spans="2:37" ht="10.5" x14ac:dyDescent="0.2">
      <c r="B117" s="77"/>
      <c r="C117" s="75"/>
      <c r="D117" s="75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>
        <f t="shared" si="4"/>
        <v>0</v>
      </c>
    </row>
    <row r="118" spans="2:37" ht="10.5" x14ac:dyDescent="0.2">
      <c r="B118" s="77" t="s">
        <v>16</v>
      </c>
      <c r="C118" s="75" t="s">
        <v>67</v>
      </c>
      <c r="D118" s="75" t="s">
        <v>28</v>
      </c>
      <c r="E118" s="78"/>
      <c r="F118" s="78"/>
      <c r="G118" s="78">
        <v>4</v>
      </c>
      <c r="H118" s="78"/>
      <c r="I118" s="78">
        <v>4</v>
      </c>
      <c r="J118" s="78"/>
      <c r="K118" s="78">
        <v>4</v>
      </c>
      <c r="L118" s="78"/>
      <c r="M118" s="78">
        <v>4</v>
      </c>
      <c r="N118" s="78"/>
      <c r="O118" s="78">
        <v>4</v>
      </c>
      <c r="P118" s="78"/>
      <c r="Q118" s="78">
        <v>4</v>
      </c>
      <c r="R118" s="78"/>
      <c r="S118" s="78">
        <v>4</v>
      </c>
      <c r="T118" s="78"/>
      <c r="U118" s="78">
        <v>4</v>
      </c>
      <c r="V118" s="78"/>
      <c r="W118" s="78">
        <v>4</v>
      </c>
      <c r="X118" s="78"/>
      <c r="Y118" s="78">
        <v>4</v>
      </c>
      <c r="Z118" s="78"/>
      <c r="AA118" s="78">
        <v>4</v>
      </c>
      <c r="AB118" s="78"/>
      <c r="AC118" s="78">
        <v>4</v>
      </c>
      <c r="AD118" s="78"/>
      <c r="AE118" s="78">
        <v>4</v>
      </c>
      <c r="AF118" s="78"/>
      <c r="AG118" s="78">
        <v>4</v>
      </c>
      <c r="AH118" s="78"/>
      <c r="AI118" s="78"/>
      <c r="AJ118" s="78">
        <f t="shared" si="4"/>
        <v>56</v>
      </c>
      <c r="AK118" s="70"/>
    </row>
    <row r="119" spans="2:37" ht="21" x14ac:dyDescent="0.2">
      <c r="B119" s="77"/>
      <c r="C119" s="75" t="s">
        <v>66</v>
      </c>
      <c r="D119" s="75" t="s">
        <v>28</v>
      </c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>
        <f t="shared" si="4"/>
        <v>0</v>
      </c>
    </row>
    <row r="120" spans="2:37" ht="10.5" x14ac:dyDescent="0.2">
      <c r="B120" s="77" t="s">
        <v>15</v>
      </c>
      <c r="C120" s="75" t="s">
        <v>67</v>
      </c>
      <c r="D120" s="75" t="s">
        <v>28</v>
      </c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>
        <f t="shared" si="4"/>
        <v>0</v>
      </c>
      <c r="AK120" s="70"/>
    </row>
    <row r="121" spans="2:37" ht="21" x14ac:dyDescent="0.2">
      <c r="B121" s="77"/>
      <c r="C121" s="75" t="s">
        <v>66</v>
      </c>
      <c r="D121" s="75" t="s">
        <v>28</v>
      </c>
      <c r="E121" s="78"/>
      <c r="F121" s="78"/>
      <c r="G121" s="78">
        <v>15</v>
      </c>
      <c r="H121" s="78"/>
      <c r="I121" s="78">
        <v>15</v>
      </c>
      <c r="J121" s="78"/>
      <c r="K121" s="78">
        <v>15</v>
      </c>
      <c r="L121" s="78"/>
      <c r="M121" s="78">
        <v>15</v>
      </c>
      <c r="N121" s="78"/>
      <c r="O121" s="78"/>
      <c r="P121" s="78"/>
      <c r="Q121" s="78">
        <v>15</v>
      </c>
      <c r="R121" s="78"/>
      <c r="S121" s="78"/>
      <c r="T121" s="78"/>
      <c r="U121" s="78">
        <v>15</v>
      </c>
      <c r="V121" s="78"/>
      <c r="W121" s="78">
        <v>15</v>
      </c>
      <c r="X121" s="78"/>
      <c r="Y121" s="78">
        <v>15</v>
      </c>
      <c r="Z121" s="78"/>
      <c r="AA121" s="78">
        <v>15</v>
      </c>
      <c r="AB121" s="78"/>
      <c r="AC121" s="78">
        <v>15</v>
      </c>
      <c r="AD121" s="78"/>
      <c r="AE121" s="78">
        <v>15</v>
      </c>
      <c r="AF121" s="78"/>
      <c r="AG121" s="78">
        <v>15</v>
      </c>
      <c r="AH121" s="78"/>
      <c r="AI121" s="78"/>
      <c r="AJ121" s="78">
        <f t="shared" si="4"/>
        <v>180</v>
      </c>
    </row>
    <row r="122" spans="2:37" ht="10.5" x14ac:dyDescent="0.2">
      <c r="B122" s="77" t="s">
        <v>17</v>
      </c>
      <c r="C122" s="75" t="s">
        <v>67</v>
      </c>
      <c r="D122" s="75" t="s">
        <v>28</v>
      </c>
      <c r="E122" s="78"/>
      <c r="F122" s="78"/>
      <c r="G122" s="78">
        <v>3</v>
      </c>
      <c r="H122" s="78"/>
      <c r="I122" s="78">
        <v>3</v>
      </c>
      <c r="J122" s="78"/>
      <c r="K122" s="78">
        <v>3</v>
      </c>
      <c r="L122" s="78"/>
      <c r="M122" s="78">
        <v>3</v>
      </c>
      <c r="N122" s="78"/>
      <c r="O122" s="78">
        <v>3</v>
      </c>
      <c r="P122" s="78"/>
      <c r="Q122" s="78">
        <v>3</v>
      </c>
      <c r="R122" s="78"/>
      <c r="S122" s="78">
        <v>3</v>
      </c>
      <c r="T122" s="78"/>
      <c r="U122" s="78">
        <v>3</v>
      </c>
      <c r="V122" s="78"/>
      <c r="W122" s="78">
        <v>3</v>
      </c>
      <c r="X122" s="78"/>
      <c r="Y122" s="78">
        <v>3</v>
      </c>
      <c r="Z122" s="78"/>
      <c r="AA122" s="78">
        <v>3</v>
      </c>
      <c r="AB122" s="78"/>
      <c r="AC122" s="78">
        <v>3</v>
      </c>
      <c r="AD122" s="78"/>
      <c r="AE122" s="78">
        <v>3</v>
      </c>
      <c r="AF122" s="78"/>
      <c r="AG122" s="78">
        <v>3</v>
      </c>
      <c r="AH122" s="78"/>
      <c r="AI122" s="78"/>
      <c r="AJ122" s="78">
        <f t="shared" si="4"/>
        <v>42</v>
      </c>
      <c r="AK122" s="70"/>
    </row>
    <row r="123" spans="2:37" ht="21" x14ac:dyDescent="0.2">
      <c r="B123" s="77"/>
      <c r="C123" s="75" t="s">
        <v>66</v>
      </c>
      <c r="D123" s="75" t="s">
        <v>28</v>
      </c>
      <c r="E123" s="78"/>
      <c r="F123" s="78"/>
      <c r="G123" s="80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>
        <f t="shared" si="4"/>
        <v>0</v>
      </c>
    </row>
    <row r="124" spans="2:37" ht="10.5" x14ac:dyDescent="0.2">
      <c r="B124" s="77" t="s">
        <v>14</v>
      </c>
      <c r="C124" s="75" t="s">
        <v>67</v>
      </c>
      <c r="D124" s="75" t="s">
        <v>28</v>
      </c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>
        <f t="shared" si="4"/>
        <v>0</v>
      </c>
      <c r="AK124" s="70"/>
    </row>
    <row r="125" spans="2:37" ht="21" x14ac:dyDescent="0.2">
      <c r="B125" s="77"/>
      <c r="C125" s="75" t="s">
        <v>66</v>
      </c>
      <c r="D125" s="75" t="s">
        <v>28</v>
      </c>
      <c r="E125" s="78"/>
      <c r="F125" s="78"/>
      <c r="G125" s="78">
        <v>4</v>
      </c>
      <c r="H125" s="78"/>
      <c r="I125" s="78">
        <v>4</v>
      </c>
      <c r="J125" s="78"/>
      <c r="K125" s="78">
        <v>4</v>
      </c>
      <c r="L125" s="78"/>
      <c r="M125" s="78">
        <v>4</v>
      </c>
      <c r="N125" s="78"/>
      <c r="O125" s="78">
        <v>4</v>
      </c>
      <c r="P125" s="78"/>
      <c r="Q125" s="78">
        <v>4</v>
      </c>
      <c r="R125" s="78"/>
      <c r="S125" s="78">
        <v>4</v>
      </c>
      <c r="T125" s="78"/>
      <c r="U125" s="78">
        <v>4</v>
      </c>
      <c r="V125" s="78"/>
      <c r="W125" s="78">
        <v>4</v>
      </c>
      <c r="X125" s="78"/>
      <c r="Y125" s="78">
        <v>4</v>
      </c>
      <c r="Z125" s="78"/>
      <c r="AA125" s="78">
        <v>4</v>
      </c>
      <c r="AB125" s="78"/>
      <c r="AC125" s="78">
        <v>4</v>
      </c>
      <c r="AD125" s="78"/>
      <c r="AE125" s="78">
        <v>4</v>
      </c>
      <c r="AF125" s="78"/>
      <c r="AG125" s="78">
        <v>4</v>
      </c>
      <c r="AH125" s="78"/>
      <c r="AI125" s="78"/>
      <c r="AJ125" s="78">
        <f t="shared" si="4"/>
        <v>56</v>
      </c>
    </row>
    <row r="126" spans="2:37" ht="10.5" x14ac:dyDescent="0.2">
      <c r="B126" s="82" t="s">
        <v>51</v>
      </c>
      <c r="C126" s="75"/>
      <c r="D126" s="75" t="s">
        <v>28</v>
      </c>
      <c r="E126" s="78">
        <v>0</v>
      </c>
      <c r="F126" s="78">
        <v>0</v>
      </c>
      <c r="G126" s="78">
        <v>93</v>
      </c>
      <c r="H126" s="78">
        <v>0</v>
      </c>
      <c r="I126" s="78">
        <v>103</v>
      </c>
      <c r="J126" s="78">
        <v>0</v>
      </c>
      <c r="K126" s="78">
        <v>93</v>
      </c>
      <c r="L126" s="78">
        <v>0</v>
      </c>
      <c r="M126" s="78">
        <v>103</v>
      </c>
      <c r="N126" s="78">
        <v>0</v>
      </c>
      <c r="O126" s="78">
        <v>48</v>
      </c>
      <c r="P126" s="78">
        <v>0</v>
      </c>
      <c r="Q126" s="78">
        <v>96</v>
      </c>
      <c r="R126" s="78">
        <v>0</v>
      </c>
      <c r="S126" s="78">
        <v>78</v>
      </c>
      <c r="T126" s="78">
        <v>0</v>
      </c>
      <c r="U126" s="78">
        <v>73</v>
      </c>
      <c r="V126" s="78">
        <v>0</v>
      </c>
      <c r="W126" s="78">
        <v>113</v>
      </c>
      <c r="X126" s="78">
        <v>0</v>
      </c>
      <c r="Y126" s="78">
        <v>103</v>
      </c>
      <c r="Z126" s="78">
        <v>0</v>
      </c>
      <c r="AA126" s="78">
        <v>113</v>
      </c>
      <c r="AB126" s="78">
        <v>0</v>
      </c>
      <c r="AC126" s="78">
        <v>103</v>
      </c>
      <c r="AD126" s="78">
        <v>0</v>
      </c>
      <c r="AE126" s="78">
        <v>113</v>
      </c>
      <c r="AF126" s="78">
        <v>0</v>
      </c>
      <c r="AG126" s="78">
        <v>113</v>
      </c>
      <c r="AH126" s="78">
        <v>0</v>
      </c>
      <c r="AI126" s="78">
        <v>40</v>
      </c>
      <c r="AJ126" s="81">
        <v>1385</v>
      </c>
      <c r="AK126" s="65"/>
    </row>
    <row r="127" spans="2:37" ht="10.5" x14ac:dyDescent="0.2">
      <c r="B127" s="136">
        <v>46054</v>
      </c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</row>
    <row r="128" spans="2:37" ht="42" x14ac:dyDescent="0.15">
      <c r="B128" s="77" t="s">
        <v>64</v>
      </c>
      <c r="C128" s="75" t="s">
        <v>65</v>
      </c>
      <c r="D128" s="75" t="s">
        <v>63</v>
      </c>
      <c r="E128" s="76">
        <v>45689</v>
      </c>
      <c r="F128" s="76">
        <v>45690</v>
      </c>
      <c r="G128" s="76">
        <v>45691</v>
      </c>
      <c r="H128" s="76">
        <v>45692</v>
      </c>
      <c r="I128" s="76">
        <v>45693</v>
      </c>
      <c r="J128" s="76">
        <v>45694</v>
      </c>
      <c r="K128" s="76">
        <v>45695</v>
      </c>
      <c r="L128" s="76">
        <v>45696</v>
      </c>
      <c r="M128" s="76">
        <v>45697</v>
      </c>
      <c r="N128" s="76">
        <v>45698</v>
      </c>
      <c r="O128" s="76">
        <v>45699</v>
      </c>
      <c r="P128" s="76">
        <v>45700</v>
      </c>
      <c r="Q128" s="76">
        <v>45701</v>
      </c>
      <c r="R128" s="76">
        <v>45702</v>
      </c>
      <c r="S128" s="76">
        <v>45703</v>
      </c>
      <c r="T128" s="76">
        <v>45704</v>
      </c>
      <c r="U128" s="76">
        <v>45705</v>
      </c>
      <c r="V128" s="76">
        <v>45706</v>
      </c>
      <c r="W128" s="76">
        <v>45707</v>
      </c>
      <c r="X128" s="76">
        <v>45708</v>
      </c>
      <c r="Y128" s="76">
        <v>45709</v>
      </c>
      <c r="Z128" s="76">
        <v>45710</v>
      </c>
      <c r="AA128" s="76">
        <v>45711</v>
      </c>
      <c r="AB128" s="76">
        <v>45712</v>
      </c>
      <c r="AC128" s="76">
        <v>45713</v>
      </c>
      <c r="AD128" s="76">
        <v>45714</v>
      </c>
      <c r="AE128" s="76">
        <v>45715</v>
      </c>
      <c r="AF128" s="76">
        <v>45716</v>
      </c>
      <c r="AG128" s="75"/>
      <c r="AH128" s="75"/>
      <c r="AI128" s="75"/>
      <c r="AJ128" s="75" t="s">
        <v>52</v>
      </c>
    </row>
    <row r="129" spans="2:37" ht="42" x14ac:dyDescent="0.2">
      <c r="B129" s="77" t="s">
        <v>9</v>
      </c>
      <c r="C129" s="75" t="s">
        <v>66</v>
      </c>
      <c r="D129" s="75" t="s">
        <v>28</v>
      </c>
      <c r="E129" s="78">
        <v>20</v>
      </c>
      <c r="F129" s="78"/>
      <c r="G129" s="78">
        <v>20</v>
      </c>
      <c r="H129" s="78"/>
      <c r="I129" s="78">
        <v>20</v>
      </c>
      <c r="J129" s="78"/>
      <c r="K129" s="78">
        <v>20</v>
      </c>
      <c r="L129" s="78"/>
      <c r="M129" s="78"/>
      <c r="N129" s="78">
        <v>20</v>
      </c>
      <c r="O129" s="78"/>
      <c r="P129" s="78"/>
      <c r="Q129" s="78">
        <v>20</v>
      </c>
      <c r="R129" s="78"/>
      <c r="S129" s="78"/>
      <c r="T129" s="78">
        <v>20</v>
      </c>
      <c r="U129" s="78"/>
      <c r="V129" s="78"/>
      <c r="W129" s="78">
        <v>20</v>
      </c>
      <c r="X129" s="78"/>
      <c r="Y129" s="78">
        <v>20</v>
      </c>
      <c r="Z129" s="78"/>
      <c r="AA129" s="78">
        <v>20</v>
      </c>
      <c r="AB129" s="78"/>
      <c r="AC129" s="78">
        <v>20</v>
      </c>
      <c r="AD129" s="78"/>
      <c r="AE129" s="78">
        <v>20</v>
      </c>
      <c r="AF129" s="78"/>
      <c r="AG129" s="78"/>
      <c r="AH129" s="78"/>
      <c r="AI129" s="78"/>
      <c r="AJ129" s="78">
        <f t="shared" ref="AJ129:AJ142" si="5">SUM(E129:AI129)</f>
        <v>240</v>
      </c>
    </row>
    <row r="130" spans="2:37" ht="63" x14ac:dyDescent="0.2">
      <c r="B130" s="77" t="s">
        <v>10</v>
      </c>
      <c r="C130" s="75" t="s">
        <v>66</v>
      </c>
      <c r="D130" s="75" t="s">
        <v>28</v>
      </c>
      <c r="E130" s="78">
        <v>20</v>
      </c>
      <c r="F130" s="78"/>
      <c r="G130" s="78">
        <v>20</v>
      </c>
      <c r="H130" s="78"/>
      <c r="I130" s="78">
        <v>20</v>
      </c>
      <c r="J130" s="78"/>
      <c r="K130" s="78">
        <v>20</v>
      </c>
      <c r="L130" s="78"/>
      <c r="M130" s="78"/>
      <c r="N130" s="78">
        <v>20</v>
      </c>
      <c r="O130" s="78"/>
      <c r="P130" s="78"/>
      <c r="Q130" s="78">
        <v>20</v>
      </c>
      <c r="R130" s="78"/>
      <c r="S130" s="78"/>
      <c r="T130" s="78">
        <v>20</v>
      </c>
      <c r="U130" s="78"/>
      <c r="V130" s="78"/>
      <c r="W130" s="78">
        <v>20</v>
      </c>
      <c r="X130" s="78"/>
      <c r="Y130" s="78">
        <v>20</v>
      </c>
      <c r="Z130" s="78"/>
      <c r="AA130" s="78">
        <v>20</v>
      </c>
      <c r="AB130" s="78"/>
      <c r="AC130" s="78">
        <v>20</v>
      </c>
      <c r="AD130" s="78"/>
      <c r="AE130" s="78">
        <v>20</v>
      </c>
      <c r="AF130" s="78"/>
      <c r="AG130" s="78"/>
      <c r="AH130" s="78"/>
      <c r="AI130" s="78"/>
      <c r="AJ130" s="78">
        <f t="shared" si="5"/>
        <v>240</v>
      </c>
    </row>
    <row r="131" spans="2:37" ht="52.5" x14ac:dyDescent="0.2">
      <c r="B131" s="77" t="s">
        <v>13</v>
      </c>
      <c r="C131" s="75" t="s">
        <v>66</v>
      </c>
      <c r="D131" s="75" t="s">
        <v>28</v>
      </c>
      <c r="E131" s="78">
        <v>10</v>
      </c>
      <c r="F131" s="78"/>
      <c r="G131" s="78"/>
      <c r="H131" s="78"/>
      <c r="I131" s="78">
        <v>10</v>
      </c>
      <c r="J131" s="78"/>
      <c r="K131" s="78"/>
      <c r="L131" s="78"/>
      <c r="M131" s="78"/>
      <c r="N131" s="78">
        <v>10</v>
      </c>
      <c r="O131" s="78"/>
      <c r="P131" s="78"/>
      <c r="Q131" s="78">
        <v>10</v>
      </c>
      <c r="R131" s="78"/>
      <c r="S131" s="78"/>
      <c r="T131" s="78"/>
      <c r="U131" s="78"/>
      <c r="V131" s="78"/>
      <c r="W131" s="78">
        <v>10</v>
      </c>
      <c r="X131" s="78"/>
      <c r="Y131" s="78"/>
      <c r="Z131" s="78"/>
      <c r="AA131" s="78">
        <v>10</v>
      </c>
      <c r="AB131" s="78"/>
      <c r="AC131" s="78"/>
      <c r="AD131" s="78"/>
      <c r="AE131" s="78">
        <v>10</v>
      </c>
      <c r="AF131" s="78"/>
      <c r="AG131" s="78"/>
      <c r="AH131" s="78"/>
      <c r="AI131" s="78"/>
      <c r="AJ131" s="78">
        <f t="shared" si="5"/>
        <v>70</v>
      </c>
    </row>
    <row r="132" spans="2:37" ht="52.5" x14ac:dyDescent="0.2">
      <c r="B132" s="77" t="s">
        <v>12</v>
      </c>
      <c r="C132" s="75" t="s">
        <v>66</v>
      </c>
      <c r="D132" s="75" t="s">
        <v>28</v>
      </c>
      <c r="E132" s="78">
        <v>3</v>
      </c>
      <c r="F132" s="78"/>
      <c r="G132" s="78"/>
      <c r="H132" s="78"/>
      <c r="I132" s="78">
        <v>3</v>
      </c>
      <c r="J132" s="78"/>
      <c r="K132" s="78"/>
      <c r="L132" s="78"/>
      <c r="M132" s="78"/>
      <c r="N132" s="78">
        <v>3</v>
      </c>
      <c r="O132" s="78"/>
      <c r="P132" s="78"/>
      <c r="Q132" s="78">
        <v>3</v>
      </c>
      <c r="R132" s="78"/>
      <c r="S132" s="78"/>
      <c r="T132" s="78"/>
      <c r="U132" s="78"/>
      <c r="V132" s="78"/>
      <c r="W132" s="78">
        <v>3</v>
      </c>
      <c r="X132" s="78"/>
      <c r="Y132" s="78"/>
      <c r="Z132" s="78"/>
      <c r="AA132" s="78">
        <v>3</v>
      </c>
      <c r="AB132" s="78"/>
      <c r="AC132" s="78"/>
      <c r="AD132" s="78"/>
      <c r="AE132" s="78">
        <v>3</v>
      </c>
      <c r="AF132" s="78"/>
      <c r="AG132" s="78"/>
      <c r="AH132" s="78"/>
      <c r="AI132" s="78"/>
      <c r="AJ132" s="78">
        <f t="shared" si="5"/>
        <v>21</v>
      </c>
    </row>
    <row r="133" spans="2:37" ht="52.5" x14ac:dyDescent="0.2">
      <c r="B133" s="77" t="s">
        <v>11</v>
      </c>
      <c r="C133" s="75" t="s">
        <v>66</v>
      </c>
      <c r="D133" s="75" t="s">
        <v>28</v>
      </c>
      <c r="E133" s="78">
        <v>4</v>
      </c>
      <c r="F133" s="78"/>
      <c r="G133" s="78"/>
      <c r="H133" s="78"/>
      <c r="I133" s="78">
        <v>4</v>
      </c>
      <c r="J133" s="78"/>
      <c r="K133" s="78"/>
      <c r="L133" s="78"/>
      <c r="M133" s="78"/>
      <c r="N133" s="78">
        <v>4</v>
      </c>
      <c r="O133" s="78"/>
      <c r="P133" s="78"/>
      <c r="Q133" s="78">
        <v>4</v>
      </c>
      <c r="R133" s="78"/>
      <c r="S133" s="78"/>
      <c r="T133" s="78"/>
      <c r="U133" s="78"/>
      <c r="V133" s="78"/>
      <c r="W133" s="78">
        <v>4</v>
      </c>
      <c r="X133" s="78"/>
      <c r="Y133" s="78"/>
      <c r="Z133" s="78"/>
      <c r="AA133" s="78">
        <v>4</v>
      </c>
      <c r="AB133" s="78"/>
      <c r="AC133" s="78"/>
      <c r="AD133" s="78"/>
      <c r="AE133" s="78">
        <v>4</v>
      </c>
      <c r="AF133" s="78"/>
      <c r="AG133" s="78"/>
      <c r="AH133" s="78"/>
      <c r="AI133" s="78"/>
      <c r="AJ133" s="78">
        <f t="shared" si="5"/>
        <v>28</v>
      </c>
    </row>
    <row r="134" spans="2:37" ht="10.5" x14ac:dyDescent="0.2">
      <c r="B134" s="77"/>
      <c r="C134" s="75"/>
      <c r="D134" s="75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>
        <f t="shared" si="5"/>
        <v>0</v>
      </c>
    </row>
    <row r="135" spans="2:37" ht="10.5" x14ac:dyDescent="0.2">
      <c r="B135" s="77" t="s">
        <v>16</v>
      </c>
      <c r="C135" s="75" t="s">
        <v>67</v>
      </c>
      <c r="D135" s="75" t="s">
        <v>28</v>
      </c>
      <c r="E135" s="78">
        <v>4</v>
      </c>
      <c r="F135" s="78"/>
      <c r="G135" s="78"/>
      <c r="H135" s="78"/>
      <c r="I135" s="78">
        <v>4</v>
      </c>
      <c r="J135" s="78"/>
      <c r="K135" s="78"/>
      <c r="L135" s="78"/>
      <c r="M135" s="78"/>
      <c r="N135" s="78">
        <v>4</v>
      </c>
      <c r="O135" s="78"/>
      <c r="P135" s="78"/>
      <c r="Q135" s="78">
        <v>4</v>
      </c>
      <c r="R135" s="78"/>
      <c r="S135" s="78"/>
      <c r="T135" s="78"/>
      <c r="U135" s="78"/>
      <c r="V135" s="78"/>
      <c r="W135" s="78">
        <v>4</v>
      </c>
      <c r="X135" s="78"/>
      <c r="Y135" s="78"/>
      <c r="Z135" s="78"/>
      <c r="AA135" s="78">
        <v>4</v>
      </c>
      <c r="AB135" s="78"/>
      <c r="AC135" s="78"/>
      <c r="AD135" s="78"/>
      <c r="AE135" s="78">
        <v>4</v>
      </c>
      <c r="AF135" s="78"/>
      <c r="AG135" s="78"/>
      <c r="AH135" s="78"/>
      <c r="AI135" s="78"/>
      <c r="AJ135" s="78">
        <f t="shared" si="5"/>
        <v>28</v>
      </c>
      <c r="AK135" s="70"/>
    </row>
    <row r="136" spans="2:37" ht="21" x14ac:dyDescent="0.2">
      <c r="B136" s="77"/>
      <c r="C136" s="75" t="s">
        <v>66</v>
      </c>
      <c r="D136" s="75" t="s">
        <v>28</v>
      </c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>
        <f t="shared" si="5"/>
        <v>0</v>
      </c>
    </row>
    <row r="137" spans="2:37" ht="10.5" x14ac:dyDescent="0.2">
      <c r="B137" s="77" t="s">
        <v>15</v>
      </c>
      <c r="C137" s="75" t="s">
        <v>67</v>
      </c>
      <c r="D137" s="75" t="s">
        <v>28</v>
      </c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>
        <f t="shared" si="5"/>
        <v>0</v>
      </c>
      <c r="AK137" s="70"/>
    </row>
    <row r="138" spans="2:37" ht="21" x14ac:dyDescent="0.2">
      <c r="B138" s="77"/>
      <c r="C138" s="75" t="s">
        <v>66</v>
      </c>
      <c r="D138" s="75" t="s">
        <v>28</v>
      </c>
      <c r="E138" s="78">
        <v>10</v>
      </c>
      <c r="F138" s="78"/>
      <c r="G138" s="78">
        <v>10</v>
      </c>
      <c r="H138" s="78"/>
      <c r="I138" s="78">
        <v>10</v>
      </c>
      <c r="J138" s="78"/>
      <c r="K138" s="78">
        <v>10</v>
      </c>
      <c r="L138" s="78"/>
      <c r="M138" s="78"/>
      <c r="N138" s="78">
        <v>10</v>
      </c>
      <c r="O138" s="78"/>
      <c r="P138" s="78"/>
      <c r="Q138" s="78">
        <v>10</v>
      </c>
      <c r="R138" s="78"/>
      <c r="S138" s="78"/>
      <c r="T138" s="78">
        <v>10</v>
      </c>
      <c r="U138" s="78"/>
      <c r="V138" s="78"/>
      <c r="W138" s="78">
        <v>10</v>
      </c>
      <c r="X138" s="78"/>
      <c r="Y138" s="78"/>
      <c r="Z138" s="78"/>
      <c r="AA138" s="78">
        <v>10</v>
      </c>
      <c r="AB138" s="78"/>
      <c r="AC138" s="78"/>
      <c r="AD138" s="78"/>
      <c r="AE138" s="78">
        <v>10</v>
      </c>
      <c r="AF138" s="78"/>
      <c r="AG138" s="78"/>
      <c r="AH138" s="78"/>
      <c r="AI138" s="78"/>
      <c r="AJ138" s="78">
        <f t="shared" si="5"/>
        <v>100</v>
      </c>
    </row>
    <row r="139" spans="2:37" ht="10.5" x14ac:dyDescent="0.2">
      <c r="B139" s="77" t="s">
        <v>17</v>
      </c>
      <c r="C139" s="75" t="s">
        <v>67</v>
      </c>
      <c r="D139" s="75" t="s">
        <v>28</v>
      </c>
      <c r="E139" s="78">
        <v>4</v>
      </c>
      <c r="F139" s="78"/>
      <c r="G139" s="78"/>
      <c r="H139" s="78"/>
      <c r="I139" s="78">
        <v>4</v>
      </c>
      <c r="J139" s="78"/>
      <c r="K139" s="78"/>
      <c r="L139" s="78"/>
      <c r="M139" s="78"/>
      <c r="N139" s="78">
        <v>4</v>
      </c>
      <c r="O139" s="78"/>
      <c r="P139" s="78"/>
      <c r="Q139" s="78">
        <v>4</v>
      </c>
      <c r="R139" s="78"/>
      <c r="S139" s="78"/>
      <c r="T139" s="78"/>
      <c r="U139" s="78"/>
      <c r="V139" s="78"/>
      <c r="W139" s="78">
        <v>4</v>
      </c>
      <c r="X139" s="78"/>
      <c r="Y139" s="78"/>
      <c r="Z139" s="78"/>
      <c r="AA139" s="78">
        <v>4</v>
      </c>
      <c r="AB139" s="78"/>
      <c r="AC139" s="78"/>
      <c r="AD139" s="78"/>
      <c r="AE139" s="78">
        <v>4</v>
      </c>
      <c r="AF139" s="78"/>
      <c r="AG139" s="78"/>
      <c r="AH139" s="78"/>
      <c r="AI139" s="78"/>
      <c r="AJ139" s="78">
        <f t="shared" si="5"/>
        <v>28</v>
      </c>
      <c r="AK139" s="70"/>
    </row>
    <row r="140" spans="2:37" ht="21" x14ac:dyDescent="0.2">
      <c r="B140" s="77"/>
      <c r="C140" s="75" t="s">
        <v>66</v>
      </c>
      <c r="D140" s="75" t="s">
        <v>28</v>
      </c>
      <c r="E140" s="78"/>
      <c r="F140" s="78"/>
      <c r="G140" s="80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>
        <f t="shared" si="5"/>
        <v>0</v>
      </c>
    </row>
    <row r="141" spans="2:37" ht="10.5" x14ac:dyDescent="0.2">
      <c r="B141" s="77" t="s">
        <v>14</v>
      </c>
      <c r="C141" s="75" t="s">
        <v>67</v>
      </c>
      <c r="D141" s="75" t="s">
        <v>28</v>
      </c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>
        <f t="shared" si="5"/>
        <v>0</v>
      </c>
      <c r="AK141" s="70"/>
    </row>
    <row r="142" spans="2:37" ht="21" x14ac:dyDescent="0.2">
      <c r="B142" s="77"/>
      <c r="C142" s="75" t="s">
        <v>66</v>
      </c>
      <c r="D142" s="75" t="s">
        <v>28</v>
      </c>
      <c r="E142" s="78">
        <v>3</v>
      </c>
      <c r="F142" s="78"/>
      <c r="G142" s="78">
        <v>3</v>
      </c>
      <c r="H142" s="78"/>
      <c r="I142" s="78">
        <v>3</v>
      </c>
      <c r="J142" s="78"/>
      <c r="K142" s="78">
        <v>3</v>
      </c>
      <c r="L142" s="78"/>
      <c r="M142" s="78"/>
      <c r="N142" s="78">
        <v>3</v>
      </c>
      <c r="O142" s="78"/>
      <c r="P142" s="78"/>
      <c r="Q142" s="78">
        <v>3</v>
      </c>
      <c r="R142" s="78"/>
      <c r="S142" s="78"/>
      <c r="T142" s="78"/>
      <c r="U142" s="78"/>
      <c r="V142" s="78"/>
      <c r="W142" s="78">
        <v>3</v>
      </c>
      <c r="X142" s="78"/>
      <c r="Y142" s="78"/>
      <c r="Z142" s="78"/>
      <c r="AA142" s="78">
        <v>3</v>
      </c>
      <c r="AB142" s="78"/>
      <c r="AC142" s="78"/>
      <c r="AD142" s="78"/>
      <c r="AE142" s="78">
        <v>3</v>
      </c>
      <c r="AF142" s="78"/>
      <c r="AG142" s="78"/>
      <c r="AH142" s="78"/>
      <c r="AI142" s="78"/>
      <c r="AJ142" s="78">
        <f t="shared" si="5"/>
        <v>27</v>
      </c>
    </row>
    <row r="143" spans="2:37" ht="10.5" x14ac:dyDescent="0.2">
      <c r="B143" s="82" t="s">
        <v>51</v>
      </c>
      <c r="C143" s="75"/>
      <c r="D143" s="75" t="s">
        <v>28</v>
      </c>
      <c r="E143" s="78">
        <v>78</v>
      </c>
      <c r="F143" s="78">
        <v>0</v>
      </c>
      <c r="G143" s="78">
        <v>53</v>
      </c>
      <c r="H143" s="78">
        <v>0</v>
      </c>
      <c r="I143" s="78">
        <v>78</v>
      </c>
      <c r="J143" s="78">
        <v>0</v>
      </c>
      <c r="K143" s="78">
        <v>53</v>
      </c>
      <c r="L143" s="78">
        <v>0</v>
      </c>
      <c r="M143" s="78">
        <v>0</v>
      </c>
      <c r="N143" s="78">
        <v>78</v>
      </c>
      <c r="O143" s="78">
        <v>0</v>
      </c>
      <c r="P143" s="78">
        <v>0</v>
      </c>
      <c r="Q143" s="78">
        <v>78</v>
      </c>
      <c r="R143" s="78">
        <v>0</v>
      </c>
      <c r="S143" s="78">
        <v>0</v>
      </c>
      <c r="T143" s="78">
        <v>50</v>
      </c>
      <c r="U143" s="78">
        <v>0</v>
      </c>
      <c r="V143" s="78">
        <v>0</v>
      </c>
      <c r="W143" s="78">
        <v>78</v>
      </c>
      <c r="X143" s="78">
        <v>0</v>
      </c>
      <c r="Y143" s="78">
        <v>40</v>
      </c>
      <c r="Z143" s="78">
        <v>0</v>
      </c>
      <c r="AA143" s="78">
        <v>78</v>
      </c>
      <c r="AB143" s="78">
        <v>0</v>
      </c>
      <c r="AC143" s="78">
        <v>40</v>
      </c>
      <c r="AD143" s="78">
        <v>0</v>
      </c>
      <c r="AE143" s="78">
        <v>78</v>
      </c>
      <c r="AF143" s="78">
        <v>0</v>
      </c>
      <c r="AG143" s="78">
        <v>0</v>
      </c>
      <c r="AH143" s="78">
        <v>0</v>
      </c>
      <c r="AI143" s="78">
        <v>0</v>
      </c>
      <c r="AJ143" s="81">
        <v>782</v>
      </c>
      <c r="AK143" s="65"/>
    </row>
    <row r="144" spans="2:37" ht="10.5" x14ac:dyDescent="0.2">
      <c r="B144" s="136">
        <v>46082</v>
      </c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</row>
    <row r="145" spans="2:37" ht="42" x14ac:dyDescent="0.15">
      <c r="B145" s="77" t="s">
        <v>64</v>
      </c>
      <c r="C145" s="75" t="s">
        <v>65</v>
      </c>
      <c r="D145" s="75" t="s">
        <v>63</v>
      </c>
      <c r="E145" s="76">
        <v>45717</v>
      </c>
      <c r="F145" s="76">
        <v>45718</v>
      </c>
      <c r="G145" s="76">
        <v>45719</v>
      </c>
      <c r="H145" s="76">
        <v>45720</v>
      </c>
      <c r="I145" s="76">
        <v>45721</v>
      </c>
      <c r="J145" s="76">
        <v>45722</v>
      </c>
      <c r="K145" s="76">
        <v>45723</v>
      </c>
      <c r="L145" s="76">
        <v>45724</v>
      </c>
      <c r="M145" s="76">
        <v>45725</v>
      </c>
      <c r="N145" s="76">
        <v>45726</v>
      </c>
      <c r="O145" s="76">
        <v>45727</v>
      </c>
      <c r="P145" s="76">
        <v>45728</v>
      </c>
      <c r="Q145" s="76">
        <v>45729</v>
      </c>
      <c r="R145" s="76">
        <v>45730</v>
      </c>
      <c r="S145" s="76">
        <v>45731</v>
      </c>
      <c r="T145" s="76">
        <v>45732</v>
      </c>
      <c r="U145" s="76">
        <v>45733</v>
      </c>
      <c r="V145" s="76">
        <v>45734</v>
      </c>
      <c r="W145" s="76">
        <v>45735</v>
      </c>
      <c r="X145" s="76">
        <v>45736</v>
      </c>
      <c r="Y145" s="76">
        <v>45737</v>
      </c>
      <c r="Z145" s="76">
        <v>45738</v>
      </c>
      <c r="AA145" s="76">
        <v>45739</v>
      </c>
      <c r="AB145" s="76">
        <v>45740</v>
      </c>
      <c r="AC145" s="76">
        <v>45741</v>
      </c>
      <c r="AD145" s="76">
        <v>45742</v>
      </c>
      <c r="AE145" s="76">
        <v>45743</v>
      </c>
      <c r="AF145" s="76">
        <v>45744</v>
      </c>
      <c r="AG145" s="76">
        <v>45745</v>
      </c>
      <c r="AH145" s="76">
        <v>45746</v>
      </c>
      <c r="AI145" s="76">
        <v>45747</v>
      </c>
      <c r="AJ145" s="88" t="s">
        <v>52</v>
      </c>
    </row>
    <row r="146" spans="2:37" ht="42" x14ac:dyDescent="0.2">
      <c r="B146" s="77" t="s">
        <v>9</v>
      </c>
      <c r="C146" s="75" t="s">
        <v>66</v>
      </c>
      <c r="D146" s="75" t="s">
        <v>28</v>
      </c>
      <c r="E146" s="78">
        <v>30</v>
      </c>
      <c r="F146" s="78"/>
      <c r="G146" s="78">
        <v>30</v>
      </c>
      <c r="H146" s="78"/>
      <c r="I146" s="78">
        <v>30</v>
      </c>
      <c r="J146" s="78"/>
      <c r="K146" s="78">
        <v>30</v>
      </c>
      <c r="L146" s="78"/>
      <c r="M146" s="78"/>
      <c r="N146" s="78">
        <v>30</v>
      </c>
      <c r="O146" s="78"/>
      <c r="P146" s="78"/>
      <c r="Q146" s="78">
        <v>30</v>
      </c>
      <c r="R146" s="78"/>
      <c r="S146" s="78"/>
      <c r="T146" s="78">
        <v>20</v>
      </c>
      <c r="U146" s="78"/>
      <c r="V146" s="78"/>
      <c r="W146" s="78">
        <v>20</v>
      </c>
      <c r="X146" s="78"/>
      <c r="Y146" s="78">
        <v>20</v>
      </c>
      <c r="Z146" s="78"/>
      <c r="AA146" s="78">
        <v>20</v>
      </c>
      <c r="AB146" s="78"/>
      <c r="AC146" s="78">
        <v>20</v>
      </c>
      <c r="AD146" s="78"/>
      <c r="AE146" s="78">
        <v>20</v>
      </c>
      <c r="AF146" s="78"/>
      <c r="AG146" s="78"/>
      <c r="AH146" s="78">
        <v>20</v>
      </c>
      <c r="AI146" s="78"/>
      <c r="AJ146" s="78">
        <f t="shared" ref="AJ146:AJ159" si="6">SUM(E146:AI146)</f>
        <v>320</v>
      </c>
    </row>
    <row r="147" spans="2:37" ht="63" x14ac:dyDescent="0.2">
      <c r="B147" s="77" t="s">
        <v>10</v>
      </c>
      <c r="C147" s="75" t="s">
        <v>66</v>
      </c>
      <c r="D147" s="75" t="s">
        <v>28</v>
      </c>
      <c r="E147" s="78">
        <v>20</v>
      </c>
      <c r="F147" s="78"/>
      <c r="G147" s="78">
        <v>20</v>
      </c>
      <c r="H147" s="78"/>
      <c r="I147" s="78">
        <v>20</v>
      </c>
      <c r="J147" s="78"/>
      <c r="K147" s="78">
        <v>20</v>
      </c>
      <c r="L147" s="78"/>
      <c r="M147" s="78"/>
      <c r="N147" s="78">
        <v>20</v>
      </c>
      <c r="O147" s="78"/>
      <c r="P147" s="78"/>
      <c r="Q147" s="78">
        <v>20</v>
      </c>
      <c r="R147" s="78"/>
      <c r="S147" s="78"/>
      <c r="T147" s="78">
        <v>20</v>
      </c>
      <c r="U147" s="78"/>
      <c r="V147" s="78"/>
      <c r="W147" s="78">
        <v>20</v>
      </c>
      <c r="X147" s="78"/>
      <c r="Y147" s="78">
        <v>20</v>
      </c>
      <c r="Z147" s="78"/>
      <c r="AA147" s="78">
        <v>20</v>
      </c>
      <c r="AB147" s="78"/>
      <c r="AC147" s="78">
        <v>20</v>
      </c>
      <c r="AD147" s="78"/>
      <c r="AE147" s="78">
        <v>20</v>
      </c>
      <c r="AF147" s="78"/>
      <c r="AG147" s="78"/>
      <c r="AH147" s="78">
        <v>20</v>
      </c>
      <c r="AI147" s="78"/>
      <c r="AJ147" s="78">
        <f t="shared" si="6"/>
        <v>260</v>
      </c>
    </row>
    <row r="148" spans="2:37" ht="52.5" x14ac:dyDescent="0.2">
      <c r="B148" s="77" t="s">
        <v>13</v>
      </c>
      <c r="C148" s="75" t="s">
        <v>66</v>
      </c>
      <c r="D148" s="75" t="s">
        <v>28</v>
      </c>
      <c r="E148" s="78">
        <v>10</v>
      </c>
      <c r="F148" s="78"/>
      <c r="G148" s="78"/>
      <c r="H148" s="78"/>
      <c r="I148" s="78">
        <v>10</v>
      </c>
      <c r="J148" s="78"/>
      <c r="K148" s="78"/>
      <c r="L148" s="78"/>
      <c r="M148" s="78"/>
      <c r="N148" s="78">
        <v>10</v>
      </c>
      <c r="O148" s="78"/>
      <c r="P148" s="78"/>
      <c r="Q148" s="78">
        <v>10</v>
      </c>
      <c r="R148" s="78"/>
      <c r="S148" s="78"/>
      <c r="T148" s="78">
        <v>10</v>
      </c>
      <c r="U148" s="78"/>
      <c r="V148" s="78"/>
      <c r="W148" s="78">
        <v>10</v>
      </c>
      <c r="X148" s="78"/>
      <c r="Y148" s="78"/>
      <c r="Z148" s="78"/>
      <c r="AA148" s="78">
        <v>10</v>
      </c>
      <c r="AB148" s="78"/>
      <c r="AC148" s="78"/>
      <c r="AD148" s="78"/>
      <c r="AE148" s="78">
        <v>10</v>
      </c>
      <c r="AF148" s="78"/>
      <c r="AG148" s="78"/>
      <c r="AH148" s="78">
        <v>10</v>
      </c>
      <c r="AI148" s="78"/>
      <c r="AJ148" s="78">
        <f t="shared" si="6"/>
        <v>90</v>
      </c>
    </row>
    <row r="149" spans="2:37" ht="52.5" x14ac:dyDescent="0.2">
      <c r="B149" s="77" t="s">
        <v>12</v>
      </c>
      <c r="C149" s="75" t="s">
        <v>66</v>
      </c>
      <c r="D149" s="75" t="s">
        <v>28</v>
      </c>
      <c r="E149" s="78">
        <v>2</v>
      </c>
      <c r="F149" s="78"/>
      <c r="G149" s="78"/>
      <c r="H149" s="78"/>
      <c r="I149" s="78">
        <v>2</v>
      </c>
      <c r="J149" s="78"/>
      <c r="K149" s="78"/>
      <c r="L149" s="78"/>
      <c r="M149" s="78"/>
      <c r="N149" s="78">
        <v>2</v>
      </c>
      <c r="O149" s="78"/>
      <c r="P149" s="78"/>
      <c r="Q149" s="78"/>
      <c r="R149" s="78"/>
      <c r="S149" s="78"/>
      <c r="T149" s="78"/>
      <c r="U149" s="78"/>
      <c r="V149" s="78"/>
      <c r="W149" s="78">
        <v>2</v>
      </c>
      <c r="X149" s="78"/>
      <c r="Y149" s="78"/>
      <c r="Z149" s="78"/>
      <c r="AA149" s="78">
        <v>2</v>
      </c>
      <c r="AB149" s="78"/>
      <c r="AC149" s="78"/>
      <c r="AD149" s="78"/>
      <c r="AE149" s="78">
        <v>2</v>
      </c>
      <c r="AF149" s="78"/>
      <c r="AG149" s="78"/>
      <c r="AH149" s="78">
        <v>2</v>
      </c>
      <c r="AI149" s="78"/>
      <c r="AJ149" s="78">
        <f t="shared" si="6"/>
        <v>14</v>
      </c>
    </row>
    <row r="150" spans="2:37" ht="52.5" x14ac:dyDescent="0.2">
      <c r="B150" s="77" t="s">
        <v>11</v>
      </c>
      <c r="C150" s="75" t="s">
        <v>66</v>
      </c>
      <c r="D150" s="75" t="s">
        <v>28</v>
      </c>
      <c r="E150" s="78">
        <v>4</v>
      </c>
      <c r="F150" s="78"/>
      <c r="G150" s="78"/>
      <c r="H150" s="78"/>
      <c r="I150" s="78">
        <v>4</v>
      </c>
      <c r="J150" s="78"/>
      <c r="K150" s="78"/>
      <c r="L150" s="78"/>
      <c r="M150" s="78"/>
      <c r="N150" s="78">
        <v>4</v>
      </c>
      <c r="O150" s="78"/>
      <c r="P150" s="78"/>
      <c r="Q150" s="78"/>
      <c r="R150" s="78"/>
      <c r="S150" s="78"/>
      <c r="T150" s="78"/>
      <c r="U150" s="78"/>
      <c r="V150" s="78"/>
      <c r="W150" s="78">
        <v>4</v>
      </c>
      <c r="X150" s="78"/>
      <c r="Y150" s="78"/>
      <c r="Z150" s="78"/>
      <c r="AA150" s="78">
        <v>4</v>
      </c>
      <c r="AB150" s="78"/>
      <c r="AC150" s="78"/>
      <c r="AD150" s="78"/>
      <c r="AE150" s="78">
        <v>4</v>
      </c>
      <c r="AF150" s="78"/>
      <c r="AG150" s="78"/>
      <c r="AH150" s="78">
        <v>4</v>
      </c>
      <c r="AI150" s="78"/>
      <c r="AJ150" s="78">
        <f t="shared" si="6"/>
        <v>28</v>
      </c>
    </row>
    <row r="151" spans="2:37" ht="10.5" x14ac:dyDescent="0.2">
      <c r="B151" s="77"/>
      <c r="C151" s="75"/>
      <c r="D151" s="75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>
        <f t="shared" si="6"/>
        <v>0</v>
      </c>
    </row>
    <row r="152" spans="2:37" ht="10.5" x14ac:dyDescent="0.2">
      <c r="B152" s="77" t="s">
        <v>16</v>
      </c>
      <c r="C152" s="75" t="s">
        <v>67</v>
      </c>
      <c r="D152" s="75" t="s">
        <v>28</v>
      </c>
      <c r="E152" s="78">
        <v>3</v>
      </c>
      <c r="F152" s="78"/>
      <c r="G152" s="78"/>
      <c r="H152" s="78"/>
      <c r="I152" s="78">
        <v>3</v>
      </c>
      <c r="J152" s="78"/>
      <c r="K152" s="78"/>
      <c r="L152" s="78"/>
      <c r="M152" s="78"/>
      <c r="N152" s="78">
        <v>3</v>
      </c>
      <c r="O152" s="78"/>
      <c r="P152" s="78"/>
      <c r="Q152" s="78">
        <v>3</v>
      </c>
      <c r="R152" s="78"/>
      <c r="S152" s="78"/>
      <c r="T152" s="78"/>
      <c r="U152" s="78"/>
      <c r="V152" s="78"/>
      <c r="W152" s="78">
        <v>3</v>
      </c>
      <c r="X152" s="78"/>
      <c r="Y152" s="78"/>
      <c r="Z152" s="78"/>
      <c r="AA152" s="78">
        <v>3</v>
      </c>
      <c r="AB152" s="78"/>
      <c r="AC152" s="78">
        <v>3</v>
      </c>
      <c r="AD152" s="78"/>
      <c r="AE152" s="78">
        <v>3</v>
      </c>
      <c r="AF152" s="78"/>
      <c r="AG152" s="78"/>
      <c r="AH152" s="78"/>
      <c r="AI152" s="78"/>
      <c r="AJ152" s="78">
        <f t="shared" si="6"/>
        <v>24</v>
      </c>
      <c r="AK152" s="70"/>
    </row>
    <row r="153" spans="2:37" ht="21" x14ac:dyDescent="0.2">
      <c r="B153" s="77"/>
      <c r="C153" s="75" t="s">
        <v>66</v>
      </c>
      <c r="D153" s="75" t="s">
        <v>28</v>
      </c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>
        <f t="shared" si="6"/>
        <v>0</v>
      </c>
    </row>
    <row r="154" spans="2:37" ht="10.5" x14ac:dyDescent="0.2">
      <c r="B154" s="77" t="s">
        <v>15</v>
      </c>
      <c r="C154" s="75" t="s">
        <v>67</v>
      </c>
      <c r="D154" s="75" t="s">
        <v>28</v>
      </c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>
        <f t="shared" si="6"/>
        <v>0</v>
      </c>
      <c r="AK154" s="70"/>
    </row>
    <row r="155" spans="2:37" ht="21" x14ac:dyDescent="0.2">
      <c r="B155" s="77"/>
      <c r="C155" s="75" t="s">
        <v>66</v>
      </c>
      <c r="D155" s="75" t="s">
        <v>28</v>
      </c>
      <c r="E155" s="78">
        <v>10</v>
      </c>
      <c r="F155" s="78"/>
      <c r="G155" s="78">
        <v>10</v>
      </c>
      <c r="H155" s="78"/>
      <c r="I155" s="78">
        <v>10</v>
      </c>
      <c r="J155" s="78"/>
      <c r="K155" s="78">
        <v>10</v>
      </c>
      <c r="L155" s="78"/>
      <c r="M155" s="78"/>
      <c r="N155" s="78">
        <v>10</v>
      </c>
      <c r="O155" s="78"/>
      <c r="P155" s="78"/>
      <c r="Q155" s="78">
        <v>10</v>
      </c>
      <c r="R155" s="78"/>
      <c r="S155" s="78"/>
      <c r="T155" s="78">
        <v>10</v>
      </c>
      <c r="U155" s="78"/>
      <c r="V155" s="78"/>
      <c r="W155" s="78">
        <v>10</v>
      </c>
      <c r="X155" s="78"/>
      <c r="Y155" s="78"/>
      <c r="Z155" s="78"/>
      <c r="AA155" s="78">
        <v>10</v>
      </c>
      <c r="AB155" s="78"/>
      <c r="AC155" s="78">
        <v>10</v>
      </c>
      <c r="AD155" s="78"/>
      <c r="AE155" s="78">
        <v>10</v>
      </c>
      <c r="AF155" s="78"/>
      <c r="AG155" s="78"/>
      <c r="AH155" s="78">
        <v>10</v>
      </c>
      <c r="AI155" s="78"/>
      <c r="AJ155" s="78">
        <f t="shared" si="6"/>
        <v>120</v>
      </c>
    </row>
    <row r="156" spans="2:37" ht="10.5" x14ac:dyDescent="0.2">
      <c r="B156" s="77" t="s">
        <v>17</v>
      </c>
      <c r="C156" s="75" t="s">
        <v>67</v>
      </c>
      <c r="D156" s="75" t="s">
        <v>28</v>
      </c>
      <c r="E156" s="78">
        <v>4</v>
      </c>
      <c r="F156" s="78"/>
      <c r="G156" s="78"/>
      <c r="H156" s="78"/>
      <c r="I156" s="78">
        <v>4</v>
      </c>
      <c r="J156" s="78"/>
      <c r="K156" s="78"/>
      <c r="L156" s="78"/>
      <c r="M156" s="78"/>
      <c r="N156" s="78">
        <v>4</v>
      </c>
      <c r="O156" s="78"/>
      <c r="P156" s="78"/>
      <c r="Q156" s="78">
        <v>4</v>
      </c>
      <c r="R156" s="78"/>
      <c r="S156" s="78"/>
      <c r="T156" s="78"/>
      <c r="U156" s="78"/>
      <c r="V156" s="78"/>
      <c r="W156" s="78">
        <v>4</v>
      </c>
      <c r="X156" s="78"/>
      <c r="Y156" s="78"/>
      <c r="Z156" s="78"/>
      <c r="AA156" s="78">
        <v>4</v>
      </c>
      <c r="AB156" s="78"/>
      <c r="AC156" s="78">
        <v>4</v>
      </c>
      <c r="AD156" s="78"/>
      <c r="AE156" s="78">
        <v>4</v>
      </c>
      <c r="AF156" s="78"/>
      <c r="AG156" s="78"/>
      <c r="AH156" s="78">
        <v>4</v>
      </c>
      <c r="AI156" s="78"/>
      <c r="AJ156" s="78">
        <f t="shared" si="6"/>
        <v>36</v>
      </c>
      <c r="AK156" s="70"/>
    </row>
    <row r="157" spans="2:37" ht="21" x14ac:dyDescent="0.2">
      <c r="B157" s="77"/>
      <c r="C157" s="75" t="s">
        <v>66</v>
      </c>
      <c r="D157" s="75" t="s">
        <v>28</v>
      </c>
      <c r="E157" s="78"/>
      <c r="F157" s="78"/>
      <c r="G157" s="80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>
        <f t="shared" si="6"/>
        <v>0</v>
      </c>
    </row>
    <row r="158" spans="2:37" ht="10.5" x14ac:dyDescent="0.2">
      <c r="B158" s="77" t="s">
        <v>14</v>
      </c>
      <c r="C158" s="75" t="s">
        <v>67</v>
      </c>
      <c r="D158" s="75" t="s">
        <v>28</v>
      </c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>
        <f t="shared" si="6"/>
        <v>0</v>
      </c>
      <c r="AK158" s="70"/>
    </row>
    <row r="159" spans="2:37" ht="21" x14ac:dyDescent="0.2">
      <c r="B159" s="77"/>
      <c r="C159" s="75" t="s">
        <v>66</v>
      </c>
      <c r="D159" s="75" t="s">
        <v>28</v>
      </c>
      <c r="E159" s="78">
        <v>3</v>
      </c>
      <c r="F159" s="78"/>
      <c r="G159" s="78">
        <v>3</v>
      </c>
      <c r="H159" s="78"/>
      <c r="I159" s="78">
        <v>3</v>
      </c>
      <c r="J159" s="78"/>
      <c r="K159" s="78">
        <v>3</v>
      </c>
      <c r="L159" s="78"/>
      <c r="M159" s="78"/>
      <c r="N159" s="78">
        <v>3</v>
      </c>
      <c r="O159" s="78"/>
      <c r="P159" s="78"/>
      <c r="Q159" s="78">
        <v>3</v>
      </c>
      <c r="R159" s="78"/>
      <c r="S159" s="78"/>
      <c r="T159" s="78"/>
      <c r="U159" s="78"/>
      <c r="V159" s="78"/>
      <c r="W159" s="78">
        <v>3</v>
      </c>
      <c r="X159" s="78"/>
      <c r="Y159" s="78"/>
      <c r="Z159" s="78"/>
      <c r="AA159" s="78">
        <v>3</v>
      </c>
      <c r="AB159" s="78"/>
      <c r="AC159" s="78">
        <v>3</v>
      </c>
      <c r="AD159" s="78"/>
      <c r="AE159" s="78">
        <v>3</v>
      </c>
      <c r="AF159" s="78"/>
      <c r="AG159" s="78"/>
      <c r="AH159" s="78">
        <v>3</v>
      </c>
      <c r="AI159" s="78"/>
      <c r="AJ159" s="78">
        <f t="shared" si="6"/>
        <v>33</v>
      </c>
    </row>
    <row r="160" spans="2:37" ht="10.5" x14ac:dyDescent="0.2">
      <c r="B160" s="82" t="s">
        <v>51</v>
      </c>
      <c r="C160" s="75"/>
      <c r="D160" s="75" t="s">
        <v>28</v>
      </c>
      <c r="E160" s="78">
        <v>86</v>
      </c>
      <c r="F160" s="78">
        <v>0</v>
      </c>
      <c r="G160" s="78">
        <v>63</v>
      </c>
      <c r="H160" s="78">
        <v>0</v>
      </c>
      <c r="I160" s="78">
        <v>86</v>
      </c>
      <c r="J160" s="78">
        <v>0</v>
      </c>
      <c r="K160" s="78">
        <v>63</v>
      </c>
      <c r="L160" s="78">
        <v>0</v>
      </c>
      <c r="M160" s="78">
        <v>0</v>
      </c>
      <c r="N160" s="78">
        <v>86</v>
      </c>
      <c r="O160" s="78">
        <v>0</v>
      </c>
      <c r="P160" s="78">
        <v>0</v>
      </c>
      <c r="Q160" s="78">
        <v>80</v>
      </c>
      <c r="R160" s="78">
        <v>0</v>
      </c>
      <c r="S160" s="78">
        <v>0</v>
      </c>
      <c r="T160" s="78">
        <v>60</v>
      </c>
      <c r="U160" s="78">
        <v>0</v>
      </c>
      <c r="V160" s="78">
        <v>0</v>
      </c>
      <c r="W160" s="78">
        <v>76</v>
      </c>
      <c r="X160" s="78">
        <v>0</v>
      </c>
      <c r="Y160" s="78">
        <v>40</v>
      </c>
      <c r="Z160" s="78">
        <v>0</v>
      </c>
      <c r="AA160" s="78">
        <v>76</v>
      </c>
      <c r="AB160" s="78">
        <v>0</v>
      </c>
      <c r="AC160" s="78">
        <v>60</v>
      </c>
      <c r="AD160" s="78">
        <v>0</v>
      </c>
      <c r="AE160" s="78">
        <v>76</v>
      </c>
      <c r="AF160" s="78">
        <v>0</v>
      </c>
      <c r="AG160" s="78">
        <v>0</v>
      </c>
      <c r="AH160" s="78">
        <v>73</v>
      </c>
      <c r="AI160" s="78">
        <v>0</v>
      </c>
      <c r="AJ160" s="81">
        <v>925</v>
      </c>
      <c r="AK160" s="65"/>
    </row>
    <row r="161" spans="2:37" ht="10.5" x14ac:dyDescent="0.2">
      <c r="B161" s="136">
        <v>46113</v>
      </c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</row>
    <row r="162" spans="2:37" ht="42" x14ac:dyDescent="0.15">
      <c r="B162" s="77" t="s">
        <v>64</v>
      </c>
      <c r="C162" s="75" t="s">
        <v>65</v>
      </c>
      <c r="D162" s="75" t="s">
        <v>63</v>
      </c>
      <c r="E162" s="76">
        <v>45748</v>
      </c>
      <c r="F162" s="76">
        <v>45749</v>
      </c>
      <c r="G162" s="76">
        <v>45750</v>
      </c>
      <c r="H162" s="76">
        <v>45751</v>
      </c>
      <c r="I162" s="76">
        <v>45752</v>
      </c>
      <c r="J162" s="76">
        <v>45753</v>
      </c>
      <c r="K162" s="76">
        <v>45754</v>
      </c>
      <c r="L162" s="76">
        <v>45755</v>
      </c>
      <c r="M162" s="76">
        <v>45756</v>
      </c>
      <c r="N162" s="76">
        <v>45757</v>
      </c>
      <c r="O162" s="76">
        <v>45758</v>
      </c>
      <c r="P162" s="76">
        <v>45759</v>
      </c>
      <c r="Q162" s="76">
        <v>45760</v>
      </c>
      <c r="R162" s="76">
        <v>45761</v>
      </c>
      <c r="S162" s="76">
        <v>45762</v>
      </c>
      <c r="T162" s="76">
        <v>45763</v>
      </c>
      <c r="U162" s="76">
        <v>45764</v>
      </c>
      <c r="V162" s="76">
        <v>45765</v>
      </c>
      <c r="W162" s="76">
        <v>45766</v>
      </c>
      <c r="X162" s="76">
        <v>45767</v>
      </c>
      <c r="Y162" s="76">
        <v>45768</v>
      </c>
      <c r="Z162" s="76">
        <v>45769</v>
      </c>
      <c r="AA162" s="76">
        <v>45770</v>
      </c>
      <c r="AB162" s="76">
        <v>45771</v>
      </c>
      <c r="AC162" s="76">
        <v>45772</v>
      </c>
      <c r="AD162" s="76">
        <v>45773</v>
      </c>
      <c r="AE162" s="76">
        <v>45774</v>
      </c>
      <c r="AF162" s="76">
        <v>45775</v>
      </c>
      <c r="AG162" s="76">
        <v>45776</v>
      </c>
      <c r="AH162" s="76">
        <v>45777</v>
      </c>
      <c r="AI162" s="75"/>
      <c r="AJ162" s="88" t="s">
        <v>52</v>
      </c>
    </row>
    <row r="163" spans="2:37" ht="19.149999999999999" customHeight="1" x14ac:dyDescent="0.2">
      <c r="B163" s="77" t="s">
        <v>9</v>
      </c>
      <c r="C163" s="75" t="s">
        <v>66</v>
      </c>
      <c r="D163" s="75" t="s">
        <v>28</v>
      </c>
      <c r="E163" s="78">
        <v>20</v>
      </c>
      <c r="F163" s="78"/>
      <c r="G163" s="78">
        <v>20</v>
      </c>
      <c r="H163" s="78"/>
      <c r="I163" s="78">
        <v>20</v>
      </c>
      <c r="J163" s="78"/>
      <c r="K163" s="78">
        <v>20</v>
      </c>
      <c r="L163" s="78"/>
      <c r="M163" s="78"/>
      <c r="N163" s="78">
        <v>20</v>
      </c>
      <c r="O163" s="78"/>
      <c r="P163" s="78"/>
      <c r="Q163" s="78">
        <v>20</v>
      </c>
      <c r="R163" s="78"/>
      <c r="S163" s="78"/>
      <c r="T163" s="78">
        <v>20</v>
      </c>
      <c r="U163" s="78"/>
      <c r="V163" s="78"/>
      <c r="W163" s="78">
        <v>20</v>
      </c>
      <c r="X163" s="78"/>
      <c r="Y163" s="78"/>
      <c r="Z163" s="78"/>
      <c r="AA163" s="78">
        <v>20</v>
      </c>
      <c r="AB163" s="78"/>
      <c r="AC163" s="78"/>
      <c r="AD163" s="78"/>
      <c r="AE163" s="78">
        <v>15</v>
      </c>
      <c r="AF163" s="78"/>
      <c r="AG163" s="78"/>
      <c r="AH163" s="78">
        <v>0</v>
      </c>
      <c r="AI163" s="78"/>
      <c r="AJ163" s="78">
        <f t="shared" ref="AJ163:AJ176" si="7">SUM(E163:AI163)</f>
        <v>195</v>
      </c>
    </row>
    <row r="164" spans="2:37" ht="63" x14ac:dyDescent="0.2">
      <c r="B164" s="77" t="s">
        <v>10</v>
      </c>
      <c r="C164" s="75" t="s">
        <v>66</v>
      </c>
      <c r="D164" s="75" t="s">
        <v>28</v>
      </c>
      <c r="E164" s="78">
        <v>20</v>
      </c>
      <c r="F164" s="78"/>
      <c r="G164" s="78">
        <v>20</v>
      </c>
      <c r="H164" s="78"/>
      <c r="I164" s="78">
        <v>15</v>
      </c>
      <c r="J164" s="78"/>
      <c r="K164" s="78">
        <v>15</v>
      </c>
      <c r="L164" s="78"/>
      <c r="M164" s="78"/>
      <c r="N164" s="78">
        <v>15</v>
      </c>
      <c r="O164" s="78"/>
      <c r="P164" s="78"/>
      <c r="Q164" s="78">
        <v>15</v>
      </c>
      <c r="R164" s="78"/>
      <c r="S164" s="78"/>
      <c r="T164" s="78">
        <v>15</v>
      </c>
      <c r="U164" s="78"/>
      <c r="V164" s="78"/>
      <c r="W164" s="78">
        <v>15</v>
      </c>
      <c r="X164" s="78"/>
      <c r="Y164" s="78"/>
      <c r="Z164" s="78"/>
      <c r="AA164" s="78">
        <v>15</v>
      </c>
      <c r="AB164" s="78"/>
      <c r="AC164" s="78"/>
      <c r="AD164" s="78"/>
      <c r="AE164" s="78">
        <v>15</v>
      </c>
      <c r="AF164" s="78"/>
      <c r="AG164" s="78"/>
      <c r="AH164" s="78">
        <v>5</v>
      </c>
      <c r="AI164" s="78"/>
      <c r="AJ164" s="78">
        <f t="shared" si="7"/>
        <v>165</v>
      </c>
    </row>
    <row r="165" spans="2:37" ht="52.5" x14ac:dyDescent="0.2">
      <c r="B165" s="77" t="s">
        <v>13</v>
      </c>
      <c r="C165" s="75" t="s">
        <v>66</v>
      </c>
      <c r="D165" s="75" t="s">
        <v>28</v>
      </c>
      <c r="E165" s="78">
        <v>5</v>
      </c>
      <c r="F165" s="78"/>
      <c r="G165" s="78"/>
      <c r="H165" s="78"/>
      <c r="I165" s="78">
        <v>5</v>
      </c>
      <c r="J165" s="78"/>
      <c r="K165" s="78"/>
      <c r="L165" s="78"/>
      <c r="M165" s="78"/>
      <c r="N165" s="78">
        <v>5</v>
      </c>
      <c r="O165" s="78"/>
      <c r="P165" s="78"/>
      <c r="Q165" s="78"/>
      <c r="R165" s="78"/>
      <c r="S165" s="78"/>
      <c r="T165" s="78"/>
      <c r="U165" s="78"/>
      <c r="V165" s="78"/>
      <c r="W165" s="78">
        <v>5</v>
      </c>
      <c r="X165" s="78"/>
      <c r="Y165" s="78"/>
      <c r="Z165" s="78"/>
      <c r="AA165" s="78">
        <v>5</v>
      </c>
      <c r="AB165" s="78"/>
      <c r="AC165" s="78"/>
      <c r="AD165" s="78"/>
      <c r="AE165" s="78">
        <v>5</v>
      </c>
      <c r="AF165" s="78"/>
      <c r="AG165" s="78"/>
      <c r="AH165" s="78"/>
      <c r="AI165" s="78"/>
      <c r="AJ165" s="78">
        <f t="shared" si="7"/>
        <v>30</v>
      </c>
    </row>
    <row r="166" spans="2:37" ht="52.5" x14ac:dyDescent="0.2">
      <c r="B166" s="77" t="s">
        <v>12</v>
      </c>
      <c r="C166" s="75" t="s">
        <v>66</v>
      </c>
      <c r="D166" s="75" t="s">
        <v>28</v>
      </c>
      <c r="E166" s="78">
        <v>2</v>
      </c>
      <c r="F166" s="78"/>
      <c r="G166" s="78"/>
      <c r="H166" s="78"/>
      <c r="I166" s="78">
        <v>2</v>
      </c>
      <c r="J166" s="78"/>
      <c r="K166" s="78"/>
      <c r="L166" s="78"/>
      <c r="M166" s="78"/>
      <c r="N166" s="78">
        <v>2</v>
      </c>
      <c r="O166" s="78"/>
      <c r="P166" s="78"/>
      <c r="Q166" s="78">
        <v>2</v>
      </c>
      <c r="R166" s="78"/>
      <c r="S166" s="78"/>
      <c r="T166" s="78">
        <v>2</v>
      </c>
      <c r="U166" s="78"/>
      <c r="V166" s="78"/>
      <c r="W166" s="78">
        <v>2</v>
      </c>
      <c r="X166" s="78"/>
      <c r="Y166" s="78"/>
      <c r="Z166" s="78"/>
      <c r="AA166" s="78">
        <v>2</v>
      </c>
      <c r="AB166" s="78"/>
      <c r="AC166" s="78"/>
      <c r="AD166" s="78"/>
      <c r="AE166" s="78">
        <v>2</v>
      </c>
      <c r="AF166" s="78"/>
      <c r="AG166" s="78"/>
      <c r="AH166" s="78"/>
      <c r="AI166" s="78"/>
      <c r="AJ166" s="78">
        <f t="shared" si="7"/>
        <v>16</v>
      </c>
    </row>
    <row r="167" spans="2:37" ht="52.5" x14ac:dyDescent="0.2">
      <c r="B167" s="77" t="s">
        <v>11</v>
      </c>
      <c r="C167" s="75" t="s">
        <v>66</v>
      </c>
      <c r="D167" s="75" t="s">
        <v>28</v>
      </c>
      <c r="E167" s="78">
        <v>3</v>
      </c>
      <c r="F167" s="78"/>
      <c r="G167" s="78"/>
      <c r="H167" s="78"/>
      <c r="I167" s="78">
        <v>3</v>
      </c>
      <c r="J167" s="78"/>
      <c r="K167" s="78"/>
      <c r="L167" s="78"/>
      <c r="M167" s="78"/>
      <c r="N167" s="78">
        <v>3</v>
      </c>
      <c r="O167" s="78"/>
      <c r="P167" s="78"/>
      <c r="Q167" s="78">
        <v>3</v>
      </c>
      <c r="R167" s="78"/>
      <c r="S167" s="78"/>
      <c r="T167" s="78"/>
      <c r="U167" s="78"/>
      <c r="V167" s="78"/>
      <c r="W167" s="78">
        <v>3</v>
      </c>
      <c r="X167" s="78"/>
      <c r="Y167" s="78"/>
      <c r="Z167" s="78"/>
      <c r="AA167" s="78">
        <v>3</v>
      </c>
      <c r="AB167" s="78"/>
      <c r="AC167" s="78"/>
      <c r="AD167" s="78"/>
      <c r="AE167" s="78">
        <v>3</v>
      </c>
      <c r="AF167" s="78"/>
      <c r="AG167" s="78"/>
      <c r="AH167" s="78">
        <v>2</v>
      </c>
      <c r="AI167" s="78"/>
      <c r="AJ167" s="78">
        <f t="shared" si="7"/>
        <v>23</v>
      </c>
    </row>
    <row r="168" spans="2:37" ht="10.5" x14ac:dyDescent="0.2">
      <c r="B168" s="77"/>
      <c r="C168" s="75"/>
      <c r="D168" s="75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>
        <f t="shared" si="7"/>
        <v>0</v>
      </c>
    </row>
    <row r="169" spans="2:37" ht="10.5" x14ac:dyDescent="0.2">
      <c r="B169" s="77" t="s">
        <v>16</v>
      </c>
      <c r="C169" s="75" t="s">
        <v>67</v>
      </c>
      <c r="D169" s="75" t="s">
        <v>28</v>
      </c>
      <c r="E169" s="78">
        <v>3</v>
      </c>
      <c r="F169" s="78"/>
      <c r="G169" s="78"/>
      <c r="H169" s="78"/>
      <c r="I169" s="78">
        <v>3</v>
      </c>
      <c r="J169" s="78"/>
      <c r="K169" s="78"/>
      <c r="L169" s="78"/>
      <c r="M169" s="78"/>
      <c r="N169" s="78">
        <v>3</v>
      </c>
      <c r="O169" s="78"/>
      <c r="P169" s="78"/>
      <c r="Q169" s="78">
        <v>3</v>
      </c>
      <c r="R169" s="78"/>
      <c r="S169" s="78"/>
      <c r="T169" s="78"/>
      <c r="U169" s="78"/>
      <c r="V169" s="78"/>
      <c r="W169" s="78">
        <v>3</v>
      </c>
      <c r="X169" s="78"/>
      <c r="Y169" s="78"/>
      <c r="Z169" s="78"/>
      <c r="AA169" s="78">
        <v>3</v>
      </c>
      <c r="AB169" s="78"/>
      <c r="AC169" s="78"/>
      <c r="AD169" s="78"/>
      <c r="AE169" s="78">
        <v>3</v>
      </c>
      <c r="AF169" s="78"/>
      <c r="AG169" s="78"/>
      <c r="AH169" s="78"/>
      <c r="AI169" s="78"/>
      <c r="AJ169" s="78">
        <f t="shared" si="7"/>
        <v>21</v>
      </c>
      <c r="AK169" s="70"/>
    </row>
    <row r="170" spans="2:37" ht="21" x14ac:dyDescent="0.2">
      <c r="B170" s="77"/>
      <c r="C170" s="75" t="s">
        <v>66</v>
      </c>
      <c r="D170" s="75" t="s">
        <v>28</v>
      </c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>
        <f t="shared" si="7"/>
        <v>0</v>
      </c>
    </row>
    <row r="171" spans="2:37" ht="10.5" x14ac:dyDescent="0.2">
      <c r="B171" s="77" t="s">
        <v>15</v>
      </c>
      <c r="C171" s="75" t="s">
        <v>67</v>
      </c>
      <c r="D171" s="75" t="s">
        <v>28</v>
      </c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>
        <f t="shared" si="7"/>
        <v>0</v>
      </c>
      <c r="AK171" s="70"/>
    </row>
    <row r="172" spans="2:37" ht="21" x14ac:dyDescent="0.2">
      <c r="B172" s="77"/>
      <c r="C172" s="75" t="s">
        <v>66</v>
      </c>
      <c r="D172" s="75" t="s">
        <v>28</v>
      </c>
      <c r="E172" s="78">
        <v>5</v>
      </c>
      <c r="F172" s="78"/>
      <c r="G172" s="78"/>
      <c r="H172" s="78"/>
      <c r="I172" s="78">
        <v>5</v>
      </c>
      <c r="J172" s="78"/>
      <c r="K172" s="78">
        <v>5</v>
      </c>
      <c r="L172" s="78"/>
      <c r="M172" s="78"/>
      <c r="N172" s="78">
        <v>5</v>
      </c>
      <c r="O172" s="78"/>
      <c r="P172" s="78"/>
      <c r="Q172" s="78">
        <v>10</v>
      </c>
      <c r="R172" s="78"/>
      <c r="S172" s="78"/>
      <c r="T172" s="78"/>
      <c r="U172" s="78"/>
      <c r="V172" s="78"/>
      <c r="W172" s="78">
        <v>10</v>
      </c>
      <c r="X172" s="78"/>
      <c r="Y172" s="78"/>
      <c r="Z172" s="78"/>
      <c r="AA172" s="78">
        <v>5</v>
      </c>
      <c r="AB172" s="78"/>
      <c r="AC172" s="78"/>
      <c r="AD172" s="78"/>
      <c r="AE172" s="78">
        <v>5</v>
      </c>
      <c r="AF172" s="78"/>
      <c r="AG172" s="78"/>
      <c r="AH172" s="78">
        <v>5</v>
      </c>
      <c r="AI172" s="78"/>
      <c r="AJ172" s="78">
        <f t="shared" si="7"/>
        <v>55</v>
      </c>
    </row>
    <row r="173" spans="2:37" ht="10.5" x14ac:dyDescent="0.2">
      <c r="B173" s="77" t="s">
        <v>17</v>
      </c>
      <c r="C173" s="75" t="s">
        <v>67</v>
      </c>
      <c r="D173" s="75" t="s">
        <v>28</v>
      </c>
      <c r="E173" s="78">
        <v>3</v>
      </c>
      <c r="F173" s="78"/>
      <c r="G173" s="78"/>
      <c r="H173" s="78"/>
      <c r="I173" s="78">
        <v>3</v>
      </c>
      <c r="J173" s="78"/>
      <c r="K173" s="78"/>
      <c r="L173" s="78"/>
      <c r="M173" s="78"/>
      <c r="N173" s="78">
        <v>3</v>
      </c>
      <c r="O173" s="78"/>
      <c r="P173" s="78"/>
      <c r="Q173" s="78">
        <v>3</v>
      </c>
      <c r="R173" s="78"/>
      <c r="S173" s="78"/>
      <c r="T173" s="78"/>
      <c r="U173" s="78"/>
      <c r="V173" s="78"/>
      <c r="W173" s="78">
        <v>3</v>
      </c>
      <c r="X173" s="78"/>
      <c r="Y173" s="78"/>
      <c r="Z173" s="78"/>
      <c r="AA173" s="78"/>
      <c r="AB173" s="78"/>
      <c r="AC173" s="78"/>
      <c r="AD173" s="78"/>
      <c r="AE173" s="78">
        <v>4</v>
      </c>
      <c r="AF173" s="78"/>
      <c r="AG173" s="78"/>
      <c r="AH173" s="78"/>
      <c r="AI173" s="78"/>
      <c r="AJ173" s="78">
        <f t="shared" si="7"/>
        <v>19</v>
      </c>
      <c r="AK173" s="70"/>
    </row>
    <row r="174" spans="2:37" ht="21" x14ac:dyDescent="0.2">
      <c r="B174" s="77"/>
      <c r="C174" s="75" t="s">
        <v>66</v>
      </c>
      <c r="D174" s="75" t="s">
        <v>28</v>
      </c>
      <c r="E174" s="78"/>
      <c r="F174" s="78"/>
      <c r="G174" s="80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>
        <f t="shared" si="7"/>
        <v>0</v>
      </c>
    </row>
    <row r="175" spans="2:37" ht="10.5" x14ac:dyDescent="0.2">
      <c r="B175" s="77" t="s">
        <v>14</v>
      </c>
      <c r="C175" s="75" t="s">
        <v>67</v>
      </c>
      <c r="D175" s="75" t="s">
        <v>28</v>
      </c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>
        <f t="shared" si="7"/>
        <v>0</v>
      </c>
      <c r="AK175" s="70"/>
    </row>
    <row r="176" spans="2:37" ht="21" x14ac:dyDescent="0.2">
      <c r="B176" s="77"/>
      <c r="C176" s="75" t="s">
        <v>66</v>
      </c>
      <c r="D176" s="75" t="s">
        <v>28</v>
      </c>
      <c r="E176" s="78">
        <v>2</v>
      </c>
      <c r="F176" s="78"/>
      <c r="G176" s="78"/>
      <c r="H176" s="78"/>
      <c r="I176" s="78">
        <v>2</v>
      </c>
      <c r="J176" s="78"/>
      <c r="K176" s="78"/>
      <c r="L176" s="78"/>
      <c r="M176" s="78"/>
      <c r="N176" s="78">
        <v>2</v>
      </c>
      <c r="O176" s="78"/>
      <c r="P176" s="78"/>
      <c r="Q176" s="78">
        <v>2</v>
      </c>
      <c r="R176" s="78"/>
      <c r="S176" s="78"/>
      <c r="T176" s="78"/>
      <c r="U176" s="78"/>
      <c r="V176" s="78"/>
      <c r="W176" s="78">
        <v>2</v>
      </c>
      <c r="X176" s="78"/>
      <c r="Y176" s="78"/>
      <c r="Z176" s="78"/>
      <c r="AA176" s="78"/>
      <c r="AB176" s="78"/>
      <c r="AC176" s="78"/>
      <c r="AD176" s="78"/>
      <c r="AE176" s="78">
        <v>2</v>
      </c>
      <c r="AF176" s="78"/>
      <c r="AG176" s="78"/>
      <c r="AH176" s="78"/>
      <c r="AI176" s="78"/>
      <c r="AJ176" s="78">
        <f t="shared" si="7"/>
        <v>12</v>
      </c>
    </row>
    <row r="177" spans="2:37" ht="10.5" x14ac:dyDescent="0.2">
      <c r="B177" s="82" t="s">
        <v>51</v>
      </c>
      <c r="C177" s="75"/>
      <c r="D177" s="75" t="s">
        <v>28</v>
      </c>
      <c r="E177" s="78">
        <v>63</v>
      </c>
      <c r="F177" s="78">
        <v>0</v>
      </c>
      <c r="G177" s="78">
        <v>40</v>
      </c>
      <c r="H177" s="78">
        <v>0</v>
      </c>
      <c r="I177" s="78">
        <v>58</v>
      </c>
      <c r="J177" s="78">
        <v>0</v>
      </c>
      <c r="K177" s="78">
        <v>40</v>
      </c>
      <c r="L177" s="78">
        <v>0</v>
      </c>
      <c r="M177" s="78">
        <v>0</v>
      </c>
      <c r="N177" s="78">
        <v>58</v>
      </c>
      <c r="O177" s="78">
        <v>0</v>
      </c>
      <c r="P177" s="78">
        <v>0</v>
      </c>
      <c r="Q177" s="78">
        <v>58</v>
      </c>
      <c r="R177" s="78">
        <v>0</v>
      </c>
      <c r="S177" s="78">
        <v>0</v>
      </c>
      <c r="T177" s="78">
        <v>37</v>
      </c>
      <c r="U177" s="78">
        <v>0</v>
      </c>
      <c r="V177" s="78">
        <v>0</v>
      </c>
      <c r="W177" s="78">
        <v>63</v>
      </c>
      <c r="X177" s="78">
        <v>0</v>
      </c>
      <c r="Y177" s="78">
        <v>0</v>
      </c>
      <c r="Z177" s="78">
        <v>0</v>
      </c>
      <c r="AA177" s="78">
        <v>53</v>
      </c>
      <c r="AB177" s="78">
        <v>0</v>
      </c>
      <c r="AC177" s="78">
        <v>0</v>
      </c>
      <c r="AD177" s="78">
        <v>0</v>
      </c>
      <c r="AE177" s="78">
        <v>54</v>
      </c>
      <c r="AF177" s="78">
        <v>0</v>
      </c>
      <c r="AG177" s="78">
        <v>0</v>
      </c>
      <c r="AH177" s="78">
        <v>12</v>
      </c>
      <c r="AI177" s="78">
        <v>0</v>
      </c>
      <c r="AJ177" s="81">
        <v>536</v>
      </c>
      <c r="AK177" s="65"/>
    </row>
    <row r="178" spans="2:37" ht="10.5" x14ac:dyDescent="0.2">
      <c r="B178" s="136">
        <v>46143</v>
      </c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</row>
    <row r="179" spans="2:37" ht="42" x14ac:dyDescent="0.15">
      <c r="B179" s="77" t="s">
        <v>64</v>
      </c>
      <c r="C179" s="75" t="s">
        <v>65</v>
      </c>
      <c r="D179" s="75" t="s">
        <v>63</v>
      </c>
      <c r="E179" s="76">
        <v>45778</v>
      </c>
      <c r="F179" s="76">
        <v>45779</v>
      </c>
      <c r="G179" s="76">
        <v>45780</v>
      </c>
      <c r="H179" s="76">
        <v>45781</v>
      </c>
      <c r="I179" s="76">
        <v>45782</v>
      </c>
      <c r="J179" s="76">
        <v>45783</v>
      </c>
      <c r="K179" s="76">
        <v>45784</v>
      </c>
      <c r="L179" s="76">
        <v>45785</v>
      </c>
      <c r="M179" s="76">
        <v>45786</v>
      </c>
      <c r="N179" s="76">
        <v>45787</v>
      </c>
      <c r="O179" s="76">
        <v>45788</v>
      </c>
      <c r="P179" s="76">
        <v>45789</v>
      </c>
      <c r="Q179" s="76">
        <v>45790</v>
      </c>
      <c r="R179" s="76">
        <v>45791</v>
      </c>
      <c r="S179" s="76">
        <v>45792</v>
      </c>
      <c r="T179" s="76">
        <v>45793</v>
      </c>
      <c r="U179" s="76">
        <v>45794</v>
      </c>
      <c r="V179" s="76">
        <v>45795</v>
      </c>
      <c r="W179" s="76">
        <v>45796</v>
      </c>
      <c r="X179" s="76">
        <v>45797</v>
      </c>
      <c r="Y179" s="76">
        <v>45798</v>
      </c>
      <c r="Z179" s="76">
        <v>45799</v>
      </c>
      <c r="AA179" s="76">
        <v>45800</v>
      </c>
      <c r="AB179" s="76">
        <v>45801</v>
      </c>
      <c r="AC179" s="76">
        <v>45802</v>
      </c>
      <c r="AD179" s="76">
        <v>45803</v>
      </c>
      <c r="AE179" s="76">
        <v>45804</v>
      </c>
      <c r="AF179" s="76">
        <v>45805</v>
      </c>
      <c r="AG179" s="76">
        <v>45806</v>
      </c>
      <c r="AH179" s="76">
        <v>45807</v>
      </c>
      <c r="AI179" s="76">
        <v>45808</v>
      </c>
      <c r="AJ179" s="88" t="s">
        <v>52</v>
      </c>
    </row>
    <row r="180" spans="2:37" ht="20.45" customHeight="1" x14ac:dyDescent="0.2">
      <c r="B180" s="77" t="s">
        <v>9</v>
      </c>
      <c r="C180" s="75" t="s">
        <v>66</v>
      </c>
      <c r="D180" s="75" t="s">
        <v>28</v>
      </c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>
        <f t="shared" ref="AJ180:AJ193" si="8">SUM(E180:AI180)</f>
        <v>0</v>
      </c>
    </row>
    <row r="181" spans="2:37" ht="63" x14ac:dyDescent="0.2">
      <c r="B181" s="77" t="s">
        <v>10</v>
      </c>
      <c r="C181" s="75" t="s">
        <v>66</v>
      </c>
      <c r="D181" s="75" t="s">
        <v>28</v>
      </c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>
        <f t="shared" si="8"/>
        <v>0</v>
      </c>
    </row>
    <row r="182" spans="2:37" ht="52.5" x14ac:dyDescent="0.2">
      <c r="B182" s="77" t="s">
        <v>13</v>
      </c>
      <c r="C182" s="75" t="s">
        <v>66</v>
      </c>
      <c r="D182" s="75" t="s">
        <v>28</v>
      </c>
      <c r="E182" s="78"/>
      <c r="F182" s="78"/>
      <c r="G182" s="78">
        <v>5</v>
      </c>
      <c r="H182" s="78"/>
      <c r="I182" s="78"/>
      <c r="J182" s="78"/>
      <c r="K182" s="78"/>
      <c r="L182" s="78"/>
      <c r="M182" s="78"/>
      <c r="N182" s="78"/>
      <c r="O182" s="78"/>
      <c r="P182" s="78"/>
      <c r="Q182" s="79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>
        <f t="shared" si="8"/>
        <v>5</v>
      </c>
    </row>
    <row r="183" spans="2:37" ht="52.5" x14ac:dyDescent="0.2">
      <c r="B183" s="77" t="s">
        <v>12</v>
      </c>
      <c r="C183" s="75" t="s">
        <v>66</v>
      </c>
      <c r="D183" s="75" t="s">
        <v>28</v>
      </c>
      <c r="E183" s="78"/>
      <c r="F183" s="78"/>
      <c r="G183" s="78">
        <v>2</v>
      </c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>
        <f t="shared" si="8"/>
        <v>2</v>
      </c>
    </row>
    <row r="184" spans="2:37" ht="52.5" x14ac:dyDescent="0.2">
      <c r="B184" s="77" t="s">
        <v>11</v>
      </c>
      <c r="C184" s="75" t="s">
        <v>66</v>
      </c>
      <c r="D184" s="75" t="s">
        <v>28</v>
      </c>
      <c r="E184" s="78"/>
      <c r="F184" s="78"/>
      <c r="G184" s="78">
        <v>3</v>
      </c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>
        <f t="shared" si="8"/>
        <v>3</v>
      </c>
    </row>
    <row r="185" spans="2:37" ht="10.5" x14ac:dyDescent="0.2">
      <c r="B185" s="77"/>
      <c r="C185" s="75"/>
      <c r="D185" s="75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>
        <f t="shared" si="8"/>
        <v>0</v>
      </c>
    </row>
    <row r="186" spans="2:37" ht="10.5" x14ac:dyDescent="0.2">
      <c r="B186" s="77" t="s">
        <v>16</v>
      </c>
      <c r="C186" s="75" t="s">
        <v>67</v>
      </c>
      <c r="D186" s="75" t="s">
        <v>28</v>
      </c>
      <c r="E186" s="78"/>
      <c r="F186" s="78"/>
      <c r="G186" s="78">
        <v>3</v>
      </c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>
        <f t="shared" si="8"/>
        <v>3</v>
      </c>
      <c r="AK186" s="70"/>
    </row>
    <row r="187" spans="2:37" ht="21" x14ac:dyDescent="0.2">
      <c r="B187" s="77"/>
      <c r="C187" s="75" t="s">
        <v>66</v>
      </c>
      <c r="D187" s="75" t="s">
        <v>28</v>
      </c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>
        <f t="shared" si="8"/>
        <v>0</v>
      </c>
    </row>
    <row r="188" spans="2:37" ht="10.5" x14ac:dyDescent="0.2">
      <c r="B188" s="77" t="s">
        <v>15</v>
      </c>
      <c r="C188" s="75" t="s">
        <v>67</v>
      </c>
      <c r="D188" s="75" t="s">
        <v>28</v>
      </c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>
        <f t="shared" si="8"/>
        <v>0</v>
      </c>
      <c r="AK188" s="70"/>
    </row>
    <row r="189" spans="2:37" ht="21" x14ac:dyDescent="0.2">
      <c r="B189" s="77"/>
      <c r="C189" s="75" t="s">
        <v>66</v>
      </c>
      <c r="D189" s="75" t="s">
        <v>28</v>
      </c>
      <c r="E189" s="78"/>
      <c r="F189" s="78"/>
      <c r="G189" s="78">
        <v>10</v>
      </c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>
        <f t="shared" si="8"/>
        <v>10</v>
      </c>
    </row>
    <row r="190" spans="2:37" ht="10.5" x14ac:dyDescent="0.2">
      <c r="B190" s="77" t="s">
        <v>17</v>
      </c>
      <c r="C190" s="75" t="s">
        <v>67</v>
      </c>
      <c r="D190" s="75" t="s">
        <v>28</v>
      </c>
      <c r="E190" s="78"/>
      <c r="F190" s="78"/>
      <c r="G190" s="78">
        <v>2</v>
      </c>
      <c r="H190" s="78"/>
      <c r="I190" s="78"/>
      <c r="J190" s="78"/>
      <c r="K190" s="78"/>
      <c r="L190" s="78"/>
      <c r="M190" s="78"/>
      <c r="N190" s="78"/>
      <c r="O190" s="78"/>
      <c r="P190" s="78"/>
      <c r="Q190" s="79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>
        <f t="shared" si="8"/>
        <v>2</v>
      </c>
      <c r="AK190" s="70"/>
    </row>
    <row r="191" spans="2:37" ht="21" x14ac:dyDescent="0.2">
      <c r="B191" s="77"/>
      <c r="C191" s="75" t="s">
        <v>66</v>
      </c>
      <c r="D191" s="75" t="s">
        <v>28</v>
      </c>
      <c r="E191" s="78"/>
      <c r="F191" s="78"/>
      <c r="G191" s="80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>
        <f t="shared" si="8"/>
        <v>0</v>
      </c>
    </row>
    <row r="192" spans="2:37" ht="10.5" x14ac:dyDescent="0.2">
      <c r="B192" s="77" t="s">
        <v>14</v>
      </c>
      <c r="C192" s="75" t="s">
        <v>67</v>
      </c>
      <c r="D192" s="75" t="s">
        <v>28</v>
      </c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>
        <f t="shared" si="8"/>
        <v>0</v>
      </c>
      <c r="AK192" s="70"/>
    </row>
    <row r="193" spans="2:37" ht="21" x14ac:dyDescent="0.2">
      <c r="B193" s="77"/>
      <c r="C193" s="75" t="s">
        <v>66</v>
      </c>
      <c r="D193" s="75" t="s">
        <v>28</v>
      </c>
      <c r="E193" s="78"/>
      <c r="F193" s="78"/>
      <c r="G193" s="78">
        <v>2</v>
      </c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>
        <f t="shared" si="8"/>
        <v>2</v>
      </c>
    </row>
    <row r="194" spans="2:37" ht="10.5" x14ac:dyDescent="0.2">
      <c r="B194" s="82" t="s">
        <v>51</v>
      </c>
      <c r="C194" s="75"/>
      <c r="D194" s="75" t="s">
        <v>28</v>
      </c>
      <c r="E194" s="78">
        <v>0</v>
      </c>
      <c r="F194" s="78">
        <v>0</v>
      </c>
      <c r="G194" s="78">
        <v>27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  <c r="S194" s="78">
        <v>0</v>
      </c>
      <c r="T194" s="78">
        <v>0</v>
      </c>
      <c r="U194" s="78">
        <v>0</v>
      </c>
      <c r="V194" s="78">
        <v>0</v>
      </c>
      <c r="W194" s="78">
        <v>0</v>
      </c>
      <c r="X194" s="78">
        <v>0</v>
      </c>
      <c r="Y194" s="78">
        <v>0</v>
      </c>
      <c r="Z194" s="78">
        <v>0</v>
      </c>
      <c r="AA194" s="78">
        <v>0</v>
      </c>
      <c r="AB194" s="78">
        <v>0</v>
      </c>
      <c r="AC194" s="78">
        <v>0</v>
      </c>
      <c r="AD194" s="78">
        <v>0</v>
      </c>
      <c r="AE194" s="78">
        <v>0</v>
      </c>
      <c r="AF194" s="78">
        <v>0</v>
      </c>
      <c r="AG194" s="78">
        <v>0</v>
      </c>
      <c r="AH194" s="78">
        <v>0</v>
      </c>
      <c r="AI194" s="78">
        <v>0</v>
      </c>
      <c r="AJ194" s="81">
        <v>27</v>
      </c>
      <c r="AK194" s="65"/>
    </row>
    <row r="195" spans="2:37" x14ac:dyDescent="0.15">
      <c r="B195" s="66"/>
      <c r="C195" s="67"/>
      <c r="D195" s="67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K195" s="65"/>
    </row>
    <row r="196" spans="2:37" x14ac:dyDescent="0.15">
      <c r="AJ196" s="64"/>
    </row>
    <row r="197" spans="2:37" x14ac:dyDescent="0.15">
      <c r="AJ197" s="69"/>
    </row>
  </sheetData>
  <mergeCells count="88">
    <mergeCell ref="R36:T36"/>
    <mergeCell ref="U36:W36"/>
    <mergeCell ref="U27:W27"/>
    <mergeCell ref="U28:W28"/>
    <mergeCell ref="U29:W29"/>
    <mergeCell ref="U30:W30"/>
    <mergeCell ref="U31:W31"/>
    <mergeCell ref="B27:Q27"/>
    <mergeCell ref="R27:T27"/>
    <mergeCell ref="R28:T28"/>
    <mergeCell ref="R29:T29"/>
    <mergeCell ref="R30:T30"/>
    <mergeCell ref="B28:Q28"/>
    <mergeCell ref="B31:Q31"/>
    <mergeCell ref="B32:Q32"/>
    <mergeCell ref="B33:Q33"/>
    <mergeCell ref="B34:Q34"/>
    <mergeCell ref="B30:Q30"/>
    <mergeCell ref="B35:Q35"/>
    <mergeCell ref="B36:Q36"/>
    <mergeCell ref="R31:T31"/>
    <mergeCell ref="R32:T32"/>
    <mergeCell ref="R33:T33"/>
    <mergeCell ref="R34:T34"/>
    <mergeCell ref="R35:T35"/>
    <mergeCell ref="U32:W32"/>
    <mergeCell ref="U33:W33"/>
    <mergeCell ref="U34:W34"/>
    <mergeCell ref="U35:W35"/>
    <mergeCell ref="B29:Q29"/>
    <mergeCell ref="B178:AJ178"/>
    <mergeCell ref="AF37:AJ37"/>
    <mergeCell ref="B38:AJ38"/>
    <mergeCell ref="B39:AJ39"/>
    <mergeCell ref="B56:AJ56"/>
    <mergeCell ref="B73:AJ73"/>
    <mergeCell ref="B91:AJ91"/>
    <mergeCell ref="B110:AJ110"/>
    <mergeCell ref="B1:AJ1"/>
    <mergeCell ref="B3:AJ3"/>
    <mergeCell ref="B127:AJ127"/>
    <mergeCell ref="B144:AJ144"/>
    <mergeCell ref="B161:AJ161"/>
    <mergeCell ref="C5:H5"/>
    <mergeCell ref="I5:N5"/>
    <mergeCell ref="O5:T5"/>
    <mergeCell ref="U5:Z5"/>
    <mergeCell ref="C14:H23"/>
    <mergeCell ref="U11:Z11"/>
    <mergeCell ref="U12:Z12"/>
    <mergeCell ref="U13:Z13"/>
    <mergeCell ref="O7:T7"/>
    <mergeCell ref="O8:T8"/>
    <mergeCell ref="O9:T9"/>
    <mergeCell ref="O10:T10"/>
    <mergeCell ref="O11:T11"/>
    <mergeCell ref="U6:Z6"/>
    <mergeCell ref="U7:Z7"/>
    <mergeCell ref="U8:Z8"/>
    <mergeCell ref="U9:Z9"/>
    <mergeCell ref="U10:Z10"/>
    <mergeCell ref="O22:T22"/>
    <mergeCell ref="U22:Z22"/>
    <mergeCell ref="O23:T23"/>
    <mergeCell ref="O12:T12"/>
    <mergeCell ref="O13:T13"/>
    <mergeCell ref="O17:T17"/>
    <mergeCell ref="U17:Z17"/>
    <mergeCell ref="O18:T18"/>
    <mergeCell ref="U18:Z18"/>
    <mergeCell ref="O19:T19"/>
    <mergeCell ref="U19:Z19"/>
    <mergeCell ref="B25:AJ25"/>
    <mergeCell ref="O6:T6"/>
    <mergeCell ref="I6:N13"/>
    <mergeCell ref="C6:H13"/>
    <mergeCell ref="U23:Z23"/>
    <mergeCell ref="O21:T21"/>
    <mergeCell ref="U21:Z21"/>
    <mergeCell ref="O20:T20"/>
    <mergeCell ref="U20:Z20"/>
    <mergeCell ref="I14:N23"/>
    <mergeCell ref="O14:T14"/>
    <mergeCell ref="U14:Z14"/>
    <mergeCell ref="O15:T15"/>
    <mergeCell ref="U15:Z15"/>
    <mergeCell ref="O16:T16"/>
    <mergeCell ref="U16:Z16"/>
  </mergeCells>
  <printOptions horizontalCentered="1"/>
  <pageMargins left="0" right="0" top="0" bottom="0" header="0.31496062992125984" footer="0.31496062992125984"/>
  <pageSetup paperSize="8" orientation="landscape" r:id="rId1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328"/>
  <sheetViews>
    <sheetView view="pageBreakPreview" topLeftCell="B209" zoomScale="60" zoomScaleNormal="63" workbookViewId="0">
      <selection activeCell="P258" sqref="P258"/>
    </sheetView>
  </sheetViews>
  <sheetFormatPr defaultColWidth="8.85546875" defaultRowHeight="15" x14ac:dyDescent="0.25"/>
  <cols>
    <col min="1" max="1" width="20.42578125" style="5" hidden="1" customWidth="1"/>
    <col min="2" max="2" width="72.140625" style="5" customWidth="1"/>
    <col min="3" max="3" width="12" style="5" customWidth="1"/>
    <col min="4" max="4" width="9.42578125" style="5" customWidth="1"/>
    <col min="5" max="5" width="9.42578125" style="5" hidden="1" customWidth="1"/>
    <col min="6" max="6" width="9.5703125" style="5" customWidth="1"/>
    <col min="7" max="7" width="8" style="5" customWidth="1"/>
    <col min="8" max="8" width="12" style="5" customWidth="1"/>
    <col min="9" max="9" width="10.42578125" style="5" customWidth="1"/>
    <col min="10" max="10" width="10.5703125" style="5" customWidth="1"/>
    <col min="11" max="11" width="11.85546875" style="5" customWidth="1"/>
    <col min="12" max="13" width="12.85546875" style="5" customWidth="1"/>
    <col min="14" max="16384" width="8.85546875" style="5"/>
  </cols>
  <sheetData>
    <row r="1" spans="1:37" ht="20.25" hidden="1" x14ac:dyDescent="0.3">
      <c r="A1" s="43"/>
      <c r="B1" s="43" t="s">
        <v>29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37" hidden="1" x14ac:dyDescent="0.25"/>
    <row r="3" spans="1:37" hidden="1" x14ac:dyDescent="0.25"/>
    <row r="4" spans="1:37" hidden="1" x14ac:dyDescent="0.25">
      <c r="B4" s="4"/>
      <c r="C4" s="3" t="s">
        <v>50</v>
      </c>
      <c r="D4" s="5" t="s">
        <v>49</v>
      </c>
    </row>
    <row r="5" spans="1:37" hidden="1" x14ac:dyDescent="0.25">
      <c r="B5" s="27" t="s">
        <v>35</v>
      </c>
      <c r="C5" s="1"/>
      <c r="D5" s="10">
        <v>1500</v>
      </c>
      <c r="E5" s="10"/>
      <c r="F5" s="10">
        <f>C5+D5</f>
        <v>1500</v>
      </c>
      <c r="H5" s="17"/>
    </row>
    <row r="6" spans="1:37" hidden="1" x14ac:dyDescent="0.25">
      <c r="B6" s="27" t="s">
        <v>36</v>
      </c>
      <c r="C6" s="1">
        <v>100</v>
      </c>
      <c r="D6" s="10">
        <v>1500</v>
      </c>
      <c r="E6" s="10"/>
      <c r="F6" s="10">
        <f t="shared" ref="F6:F14" si="0">C6+D6</f>
        <v>1600</v>
      </c>
    </row>
    <row r="7" spans="1:37" hidden="1" x14ac:dyDescent="0.25">
      <c r="B7" s="27" t="s">
        <v>37</v>
      </c>
      <c r="C7" s="1">
        <v>100</v>
      </c>
      <c r="D7" s="10">
        <v>700</v>
      </c>
      <c r="E7" s="10"/>
      <c r="F7" s="10">
        <f t="shared" si="0"/>
        <v>800</v>
      </c>
    </row>
    <row r="8" spans="1:37" hidden="1" x14ac:dyDescent="0.25">
      <c r="B8" s="27" t="s">
        <v>38</v>
      </c>
      <c r="C8" s="1">
        <v>100</v>
      </c>
      <c r="D8" s="10">
        <v>700</v>
      </c>
      <c r="E8" s="10"/>
      <c r="F8" s="10">
        <f t="shared" si="0"/>
        <v>800</v>
      </c>
    </row>
    <row r="9" spans="1:37" hidden="1" x14ac:dyDescent="0.25">
      <c r="B9" s="27" t="s">
        <v>39</v>
      </c>
      <c r="C9" s="1">
        <v>250</v>
      </c>
      <c r="D9" s="10">
        <v>700</v>
      </c>
      <c r="E9" s="10"/>
      <c r="F9" s="10">
        <f t="shared" si="0"/>
        <v>950</v>
      </c>
    </row>
    <row r="10" spans="1:37" hidden="1" x14ac:dyDescent="0.25">
      <c r="B10" s="27" t="s">
        <v>40</v>
      </c>
      <c r="C10" s="31">
        <f>200</f>
        <v>200</v>
      </c>
      <c r="D10" s="10">
        <f>900</f>
        <v>900</v>
      </c>
      <c r="E10" s="10"/>
      <c r="F10" s="10">
        <f t="shared" si="0"/>
        <v>1100</v>
      </c>
    </row>
    <row r="11" spans="1:37" hidden="1" x14ac:dyDescent="0.25">
      <c r="B11" s="27" t="s">
        <v>41</v>
      </c>
      <c r="C11" s="1">
        <v>150</v>
      </c>
      <c r="D11" s="10">
        <v>300</v>
      </c>
      <c r="E11" s="10"/>
      <c r="F11" s="10">
        <f t="shared" si="0"/>
        <v>450</v>
      </c>
    </row>
    <row r="12" spans="1:37" hidden="1" x14ac:dyDescent="0.25">
      <c r="B12" s="27" t="s">
        <v>42</v>
      </c>
      <c r="C12" s="1"/>
      <c r="D12" s="10">
        <v>300</v>
      </c>
      <c r="E12" s="10"/>
      <c r="F12" s="10">
        <f t="shared" si="0"/>
        <v>300</v>
      </c>
    </row>
    <row r="13" spans="1:37" hidden="1" x14ac:dyDescent="0.25">
      <c r="B13" s="27" t="s">
        <v>43</v>
      </c>
      <c r="C13" s="1"/>
      <c r="D13" s="10">
        <v>200</v>
      </c>
      <c r="E13" s="10"/>
      <c r="F13" s="10">
        <f t="shared" si="0"/>
        <v>200</v>
      </c>
    </row>
    <row r="14" spans="1:37" hidden="1" x14ac:dyDescent="0.25">
      <c r="B14" s="27" t="s">
        <v>44</v>
      </c>
      <c r="C14" s="1"/>
      <c r="D14" s="10">
        <v>200</v>
      </c>
      <c r="E14" s="10"/>
      <c r="F14" s="10">
        <f t="shared" si="0"/>
        <v>200</v>
      </c>
    </row>
    <row r="15" spans="1:37" hidden="1" x14ac:dyDescent="0.25">
      <c r="B15" s="27"/>
      <c r="C15" s="2">
        <f>SUM(C5:C14)</f>
        <v>900</v>
      </c>
      <c r="D15" s="2">
        <f>SUM(D5:D14)</f>
        <v>7000</v>
      </c>
      <c r="E15" s="2"/>
      <c r="F15" s="2">
        <f>SUM(F5:F14)</f>
        <v>7900</v>
      </c>
    </row>
    <row r="16" spans="1:37" x14ac:dyDescent="0.25">
      <c r="AH16" s="145" t="s">
        <v>62</v>
      </c>
      <c r="AI16" s="145"/>
      <c r="AJ16" s="145"/>
      <c r="AK16" s="145"/>
    </row>
    <row r="18" spans="2:37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 t="s">
        <v>61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2:37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8">
        <v>45839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2:37" x14ac:dyDescent="0.25">
      <c r="B20" s="1" t="s">
        <v>0</v>
      </c>
      <c r="C20" s="1" t="s">
        <v>45</v>
      </c>
      <c r="D20" s="1" t="s">
        <v>46</v>
      </c>
      <c r="E20" s="1"/>
      <c r="F20" s="1"/>
      <c r="G20" s="1" t="s">
        <v>47</v>
      </c>
      <c r="H20" s="3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:37" x14ac:dyDescent="0.25">
      <c r="B21" s="1"/>
      <c r="C21" s="1"/>
      <c r="D21" s="1"/>
      <c r="E21" s="1"/>
      <c r="F21" s="1">
        <v>1</v>
      </c>
      <c r="G21" s="1">
        <v>2</v>
      </c>
      <c r="H21" s="1">
        <v>3</v>
      </c>
      <c r="I21" s="1">
        <v>4</v>
      </c>
      <c r="J21" s="1">
        <v>5</v>
      </c>
      <c r="K21" s="1">
        <v>6</v>
      </c>
      <c r="L21" s="1">
        <v>7</v>
      </c>
      <c r="M21" s="1">
        <v>8</v>
      </c>
      <c r="N21" s="1">
        <v>9</v>
      </c>
      <c r="O21" s="1">
        <v>10</v>
      </c>
      <c r="P21" s="1">
        <v>11</v>
      </c>
      <c r="Q21" s="1">
        <v>12</v>
      </c>
      <c r="R21" s="1">
        <v>13</v>
      </c>
      <c r="S21" s="1">
        <v>14</v>
      </c>
      <c r="T21" s="1">
        <v>15</v>
      </c>
      <c r="U21" s="1">
        <v>16</v>
      </c>
      <c r="V21" s="1">
        <v>17</v>
      </c>
      <c r="W21" s="1">
        <v>18</v>
      </c>
      <c r="X21" s="1">
        <v>19</v>
      </c>
      <c r="Y21" s="1">
        <v>20</v>
      </c>
      <c r="Z21" s="1">
        <v>21</v>
      </c>
      <c r="AA21" s="1">
        <v>22</v>
      </c>
      <c r="AB21" s="1">
        <v>23</v>
      </c>
      <c r="AC21" s="1">
        <v>24</v>
      </c>
      <c r="AD21" s="1">
        <v>25</v>
      </c>
      <c r="AE21" s="1">
        <v>26</v>
      </c>
      <c r="AF21" s="1">
        <v>27</v>
      </c>
      <c r="AG21" s="1">
        <v>28</v>
      </c>
      <c r="AH21" s="1">
        <v>29</v>
      </c>
      <c r="AI21" s="1">
        <v>30</v>
      </c>
      <c r="AJ21" s="1">
        <v>31</v>
      </c>
      <c r="AK21" s="34" t="s">
        <v>48</v>
      </c>
    </row>
    <row r="22" spans="2:37" x14ac:dyDescent="0.25">
      <c r="B22" s="2" t="s">
        <v>58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2">
        <f>T23+T24</f>
        <v>24</v>
      </c>
      <c r="U22" s="2">
        <f t="shared" ref="U22:AJ22" si="1">U23+U24</f>
        <v>106</v>
      </c>
      <c r="V22" s="2">
        <f t="shared" si="1"/>
        <v>56</v>
      </c>
      <c r="W22" s="2">
        <f t="shared" si="1"/>
        <v>48</v>
      </c>
      <c r="X22" s="2">
        <f t="shared" si="1"/>
        <v>114</v>
      </c>
      <c r="Y22" s="2">
        <f t="shared" si="1"/>
        <v>48</v>
      </c>
      <c r="Z22" s="2">
        <f t="shared" si="1"/>
        <v>64</v>
      </c>
      <c r="AA22" s="2">
        <f t="shared" si="1"/>
        <v>72</v>
      </c>
      <c r="AB22" s="2">
        <f t="shared" si="1"/>
        <v>130</v>
      </c>
      <c r="AC22" s="2">
        <f t="shared" si="1"/>
        <v>54</v>
      </c>
      <c r="AD22" s="2">
        <f t="shared" si="1"/>
        <v>82</v>
      </c>
      <c r="AE22" s="2">
        <f t="shared" si="1"/>
        <v>70</v>
      </c>
      <c r="AF22" s="2">
        <f t="shared" si="1"/>
        <v>158</v>
      </c>
      <c r="AG22" s="2">
        <f t="shared" si="1"/>
        <v>82</v>
      </c>
      <c r="AH22" s="2">
        <f t="shared" si="1"/>
        <v>102</v>
      </c>
      <c r="AI22" s="2">
        <f t="shared" si="1"/>
        <v>180</v>
      </c>
      <c r="AJ22" s="2">
        <f t="shared" si="1"/>
        <v>110</v>
      </c>
      <c r="AK22" s="2">
        <f>SUM(F22:AJ22)</f>
        <v>1500</v>
      </c>
    </row>
    <row r="23" spans="2:37" x14ac:dyDescent="0.25">
      <c r="B23" s="47" t="s">
        <v>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v>24</v>
      </c>
      <c r="U23" s="1">
        <v>106</v>
      </c>
      <c r="V23" s="1">
        <v>56</v>
      </c>
      <c r="W23" s="1">
        <v>48</v>
      </c>
      <c r="X23" s="1">
        <v>114</v>
      </c>
      <c r="Y23" s="1">
        <v>48</v>
      </c>
      <c r="Z23" s="1">
        <v>64</v>
      </c>
      <c r="AA23" s="1">
        <v>72</v>
      </c>
      <c r="AB23" s="1">
        <v>130</v>
      </c>
      <c r="AC23" s="1">
        <v>54</v>
      </c>
      <c r="AD23" s="1">
        <v>82</v>
      </c>
      <c r="AE23" s="1">
        <v>70</v>
      </c>
      <c r="AF23" s="1">
        <v>158</v>
      </c>
      <c r="AG23" s="1">
        <v>82</v>
      </c>
      <c r="AH23" s="1">
        <v>102</v>
      </c>
      <c r="AI23" s="1">
        <v>180</v>
      </c>
      <c r="AJ23" s="1">
        <v>110</v>
      </c>
      <c r="AK23" s="2">
        <v>1500</v>
      </c>
    </row>
    <row r="24" spans="2:37" x14ac:dyDescent="0.25">
      <c r="B24" s="47" t="s">
        <v>33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2"/>
    </row>
    <row r="25" spans="2:37" x14ac:dyDescent="0.25">
      <c r="B25" s="1" t="s">
        <v>9</v>
      </c>
      <c r="C25" s="1"/>
      <c r="D25" s="1" t="s">
        <v>49</v>
      </c>
      <c r="E25" s="1">
        <f>M277/$M$322</f>
        <v>0.36821977279613743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>
        <f>SUM(F25:AJ25)</f>
        <v>0</v>
      </c>
    </row>
    <row r="26" spans="2:37" x14ac:dyDescent="0.25">
      <c r="B26" s="1" t="s">
        <v>10</v>
      </c>
      <c r="C26" s="1"/>
      <c r="D26" s="1" t="s">
        <v>49</v>
      </c>
      <c r="E26" s="1">
        <f>M281/M322</f>
        <v>0.27016856499947844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>
        <f>SUM(F26:AJ26)</f>
        <v>0</v>
      </c>
    </row>
    <row r="27" spans="2:37" x14ac:dyDescent="0.25">
      <c r="B27" s="1" t="s">
        <v>13</v>
      </c>
      <c r="C27" s="1"/>
      <c r="D27" s="1" t="s">
        <v>49</v>
      </c>
      <c r="E27" s="1">
        <f>M285/M322</f>
        <v>8.1080335987522165E-2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>
        <f>SUM(F27:AJ27)</f>
        <v>0</v>
      </c>
    </row>
    <row r="28" spans="2:37" x14ac:dyDescent="0.25">
      <c r="B28" s="1" t="s">
        <v>12</v>
      </c>
      <c r="C28" s="1"/>
      <c r="D28" s="1" t="s">
        <v>49</v>
      </c>
      <c r="E28" s="1">
        <f>M289/M322</f>
        <v>2.3151919609372278E-2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>
        <f>SUM(F28:AJ28)</f>
        <v>0</v>
      </c>
    </row>
    <row r="29" spans="2:37" x14ac:dyDescent="0.25">
      <c r="B29" s="1" t="s">
        <v>11</v>
      </c>
      <c r="C29" s="1"/>
      <c r="D29" s="1" t="s">
        <v>49</v>
      </c>
      <c r="E29" s="1">
        <f>M293/M322</f>
        <v>3.1940173954509557E-2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>
        <f>SUM(F29:AJ29)</f>
        <v>0</v>
      </c>
    </row>
    <row r="30" spans="2:3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2:37" s="37" customFormat="1" x14ac:dyDescent="0.25">
      <c r="B31" s="36" t="s">
        <v>16</v>
      </c>
      <c r="C31" s="36"/>
      <c r="D31" s="36" t="s">
        <v>33</v>
      </c>
      <c r="E31" s="36">
        <f>M301/M322</f>
        <v>3.4873731478215944E-2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2:37" x14ac:dyDescent="0.25">
      <c r="B32" s="1"/>
      <c r="C32" s="1"/>
      <c r="D32" s="1" t="s">
        <v>49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>
        <f>SUM(F32:AJ32)</f>
        <v>0</v>
      </c>
    </row>
    <row r="33" spans="2:38" x14ac:dyDescent="0.25">
      <c r="B33" s="10" t="s">
        <v>15</v>
      </c>
      <c r="C33" s="1"/>
      <c r="D33" s="1" t="s">
        <v>33</v>
      </c>
      <c r="E33" s="1">
        <f>M305/M322</f>
        <v>0.12337358494314934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2:38" x14ac:dyDescent="0.25">
      <c r="B34" s="10"/>
      <c r="C34" s="1"/>
      <c r="D34" s="1" t="s">
        <v>49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>
        <f t="shared" ref="AK34" si="2">SUM(F34:AJ34)</f>
        <v>0</v>
      </c>
    </row>
    <row r="35" spans="2:38" s="37" customFormat="1" x14ac:dyDescent="0.25">
      <c r="B35" s="38" t="s">
        <v>17</v>
      </c>
      <c r="C35" s="36"/>
      <c r="D35" s="36" t="s">
        <v>33</v>
      </c>
      <c r="E35" s="36">
        <f>M309/M322</f>
        <v>3.2057526190038592E-2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2:38" x14ac:dyDescent="0.25">
      <c r="B36" s="10"/>
      <c r="C36" s="1"/>
      <c r="D36" s="1" t="s">
        <v>49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>
        <f t="shared" ref="AK36" si="3">SUM(F36:AJ36)</f>
        <v>0</v>
      </c>
    </row>
    <row r="37" spans="2:38" s="37" customFormat="1" x14ac:dyDescent="0.25">
      <c r="B37" s="38" t="s">
        <v>14</v>
      </c>
      <c r="C37" s="36"/>
      <c r="D37" s="36" t="s">
        <v>33</v>
      </c>
      <c r="E37" s="36">
        <f>M313/M322</f>
        <v>3.5134390041576216E-2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2:38" x14ac:dyDescent="0.25">
      <c r="B38" s="10"/>
      <c r="C38" s="1"/>
      <c r="D38" s="1" t="s">
        <v>49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>
        <f t="shared" ref="AK38:AK39" si="4">SUM(F38:AJ38)</f>
        <v>0</v>
      </c>
      <c r="AL38" s="35"/>
    </row>
    <row r="39" spans="2:38" x14ac:dyDescent="0.25">
      <c r="B39" s="13" t="s">
        <v>51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2">
        <f t="shared" si="4"/>
        <v>0</v>
      </c>
      <c r="AL39" s="30"/>
    </row>
    <row r="40" spans="2:38" x14ac:dyDescent="0.25">
      <c r="B40" s="147">
        <v>45870</v>
      </c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</row>
    <row r="41" spans="2:38" x14ac:dyDescent="0.25">
      <c r="B41" s="1" t="s">
        <v>0</v>
      </c>
      <c r="C41" s="1" t="s">
        <v>45</v>
      </c>
      <c r="D41" s="1" t="s">
        <v>46</v>
      </c>
      <c r="E41" s="1"/>
      <c r="F41" s="1"/>
      <c r="G41" s="1" t="s">
        <v>47</v>
      </c>
      <c r="H41" s="3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38" x14ac:dyDescent="0.25">
      <c r="C42" s="1"/>
      <c r="D42" s="1"/>
      <c r="E42" s="1"/>
      <c r="F42" s="1">
        <v>1</v>
      </c>
      <c r="G42" s="1">
        <v>2</v>
      </c>
      <c r="H42" s="34">
        <v>3</v>
      </c>
      <c r="I42" s="1">
        <v>4</v>
      </c>
      <c r="J42" s="1">
        <v>5</v>
      </c>
      <c r="K42" s="1">
        <v>6</v>
      </c>
      <c r="L42" s="1">
        <v>7</v>
      </c>
      <c r="M42" s="1">
        <v>8</v>
      </c>
      <c r="N42" s="1">
        <v>9</v>
      </c>
      <c r="O42" s="1">
        <v>10</v>
      </c>
      <c r="P42" s="1">
        <v>11</v>
      </c>
      <c r="Q42" s="1">
        <v>12</v>
      </c>
      <c r="R42" s="1">
        <v>13</v>
      </c>
      <c r="S42" s="1">
        <v>14</v>
      </c>
      <c r="T42" s="1">
        <v>15</v>
      </c>
      <c r="U42" s="1">
        <v>16</v>
      </c>
      <c r="V42" s="1">
        <v>17</v>
      </c>
      <c r="W42" s="1">
        <v>18</v>
      </c>
      <c r="X42" s="1">
        <v>19</v>
      </c>
      <c r="Y42" s="1">
        <v>20</v>
      </c>
      <c r="Z42" s="1">
        <v>21</v>
      </c>
      <c r="AA42" s="1">
        <v>22</v>
      </c>
      <c r="AB42" s="1">
        <v>23</v>
      </c>
      <c r="AC42" s="1">
        <v>24</v>
      </c>
      <c r="AD42" s="1">
        <v>25</v>
      </c>
      <c r="AE42" s="1">
        <v>26</v>
      </c>
      <c r="AF42" s="1">
        <v>27</v>
      </c>
      <c r="AG42" s="1">
        <v>28</v>
      </c>
      <c r="AH42" s="1">
        <v>29</v>
      </c>
      <c r="AI42" s="1">
        <v>30</v>
      </c>
      <c r="AJ42" s="1">
        <v>31</v>
      </c>
      <c r="AK42" s="1" t="s">
        <v>48</v>
      </c>
    </row>
    <row r="43" spans="2:38" x14ac:dyDescent="0.25">
      <c r="B43" s="2" t="s">
        <v>58</v>
      </c>
      <c r="C43" s="1"/>
      <c r="D43" s="1"/>
      <c r="E43" s="48"/>
      <c r="F43" s="48"/>
      <c r="G43" s="48"/>
      <c r="H43" s="49"/>
      <c r="I43" s="48">
        <v>212</v>
      </c>
      <c r="J43" s="48"/>
      <c r="K43" s="48"/>
      <c r="L43" s="48"/>
      <c r="M43" s="48"/>
      <c r="N43" s="48"/>
      <c r="O43" s="48"/>
      <c r="P43" s="48">
        <v>238</v>
      </c>
      <c r="Q43" s="48"/>
      <c r="R43" s="48"/>
      <c r="S43" s="48"/>
      <c r="T43" s="48"/>
      <c r="U43" s="48"/>
      <c r="V43" s="48"/>
      <c r="W43" s="48">
        <v>238</v>
      </c>
      <c r="X43" s="48"/>
      <c r="Y43" s="48"/>
      <c r="Z43" s="48">
        <v>182</v>
      </c>
      <c r="AA43" s="48"/>
      <c r="AB43" s="48"/>
      <c r="AC43" s="48"/>
      <c r="AD43" s="48">
        <v>266</v>
      </c>
      <c r="AE43" s="48"/>
      <c r="AF43" s="48"/>
      <c r="AG43" s="48">
        <v>182</v>
      </c>
      <c r="AH43" s="48"/>
      <c r="AI43" s="48"/>
      <c r="AJ43" s="48">
        <v>282</v>
      </c>
      <c r="AK43" s="50">
        <f>SUM(F43:AJ43)</f>
        <v>1600</v>
      </c>
    </row>
    <row r="44" spans="2:38" x14ac:dyDescent="0.25">
      <c r="B44" s="47" t="s">
        <v>49</v>
      </c>
      <c r="C44" s="1"/>
      <c r="D44" s="1"/>
      <c r="E44" s="52"/>
      <c r="F44" s="52"/>
      <c r="G44" s="52"/>
      <c r="H44" s="53"/>
      <c r="I44" s="52">
        <v>188</v>
      </c>
      <c r="J44" s="52"/>
      <c r="K44" s="52"/>
      <c r="L44" s="52"/>
      <c r="M44" s="52"/>
      <c r="N44" s="52"/>
      <c r="O44" s="52"/>
      <c r="P44" s="52">
        <v>214</v>
      </c>
      <c r="Q44" s="52"/>
      <c r="R44" s="52"/>
      <c r="S44" s="52"/>
      <c r="T44" s="52"/>
      <c r="U44" s="52"/>
      <c r="V44" s="52"/>
      <c r="W44" s="52">
        <v>214</v>
      </c>
      <c r="X44" s="52"/>
      <c r="Y44" s="52"/>
      <c r="Z44" s="52">
        <v>182</v>
      </c>
      <c r="AA44" s="52"/>
      <c r="AB44" s="52"/>
      <c r="AC44" s="52"/>
      <c r="AD44" s="52">
        <v>238</v>
      </c>
      <c r="AE44" s="52"/>
      <c r="AF44" s="52"/>
      <c r="AG44" s="52">
        <v>182</v>
      </c>
      <c r="AH44" s="52"/>
      <c r="AI44" s="52"/>
      <c r="AJ44" s="52">
        <v>282</v>
      </c>
      <c r="AK44" s="52">
        <f t="shared" ref="AK44:AK59" si="5">SUM(F44:AJ44)</f>
        <v>1500</v>
      </c>
    </row>
    <row r="45" spans="2:38" x14ac:dyDescent="0.25">
      <c r="B45" s="47" t="s">
        <v>33</v>
      </c>
      <c r="C45" s="1"/>
      <c r="D45" s="1"/>
      <c r="E45" s="52"/>
      <c r="F45" s="52"/>
      <c r="G45" s="52"/>
      <c r="H45" s="53"/>
      <c r="I45" s="52">
        <v>24</v>
      </c>
      <c r="J45" s="52"/>
      <c r="K45" s="52"/>
      <c r="L45" s="52"/>
      <c r="M45" s="52"/>
      <c r="N45" s="52"/>
      <c r="O45" s="52"/>
      <c r="P45" s="52">
        <v>24</v>
      </c>
      <c r="Q45" s="52"/>
      <c r="R45" s="52"/>
      <c r="S45" s="52"/>
      <c r="T45" s="52"/>
      <c r="U45" s="52"/>
      <c r="V45" s="52"/>
      <c r="W45" s="52">
        <v>24</v>
      </c>
      <c r="X45" s="52"/>
      <c r="Y45" s="52"/>
      <c r="Z45" s="52">
        <v>0</v>
      </c>
      <c r="AA45" s="52"/>
      <c r="AB45" s="52"/>
      <c r="AC45" s="52"/>
      <c r="AD45" s="52">
        <v>28</v>
      </c>
      <c r="AE45" s="52"/>
      <c r="AF45" s="52"/>
      <c r="AG45" s="52">
        <v>0</v>
      </c>
      <c r="AH45" s="52"/>
      <c r="AI45" s="52"/>
      <c r="AJ45" s="52"/>
      <c r="AK45" s="52">
        <f t="shared" si="5"/>
        <v>100</v>
      </c>
    </row>
    <row r="46" spans="2:38" x14ac:dyDescent="0.25">
      <c r="B46" s="1" t="s">
        <v>9</v>
      </c>
      <c r="C46" s="1"/>
      <c r="D46" s="1" t="s">
        <v>49</v>
      </c>
      <c r="E46" s="52"/>
      <c r="F46" s="54"/>
      <c r="G46" s="52"/>
      <c r="H46" s="53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4"/>
      <c r="V46" s="52"/>
      <c r="W46" s="52"/>
      <c r="X46" s="52"/>
      <c r="Y46" s="52"/>
      <c r="Z46" s="52"/>
      <c r="AA46" s="52"/>
      <c r="AB46" s="52"/>
      <c r="AC46" s="52"/>
      <c r="AD46" s="52"/>
      <c r="AE46" s="54"/>
      <c r="AF46" s="52"/>
      <c r="AG46" s="52"/>
      <c r="AH46" s="52"/>
      <c r="AI46" s="52"/>
      <c r="AJ46" s="52"/>
      <c r="AK46" s="52">
        <f t="shared" si="5"/>
        <v>0</v>
      </c>
    </row>
    <row r="47" spans="2:38" x14ac:dyDescent="0.25">
      <c r="B47" s="1" t="s">
        <v>10</v>
      </c>
      <c r="C47" s="1"/>
      <c r="D47" s="1" t="s">
        <v>49</v>
      </c>
      <c r="E47" s="52"/>
      <c r="F47" s="52"/>
      <c r="G47" s="52"/>
      <c r="H47" s="53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4"/>
      <c r="U47" s="52"/>
      <c r="V47" s="52"/>
      <c r="W47" s="52"/>
      <c r="X47" s="52"/>
      <c r="Y47" s="54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>
        <f t="shared" si="5"/>
        <v>0</v>
      </c>
    </row>
    <row r="48" spans="2:38" x14ac:dyDescent="0.25">
      <c r="B48" s="1" t="s">
        <v>13</v>
      </c>
      <c r="C48" s="1"/>
      <c r="D48" s="1" t="s">
        <v>49</v>
      </c>
      <c r="E48" s="52"/>
      <c r="F48" s="54"/>
      <c r="G48" s="52"/>
      <c r="H48" s="53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4"/>
      <c r="AJ48" s="52"/>
      <c r="AK48" s="52">
        <f t="shared" si="5"/>
        <v>0</v>
      </c>
    </row>
    <row r="49" spans="2:40" x14ac:dyDescent="0.25">
      <c r="B49" s="1" t="s">
        <v>12</v>
      </c>
      <c r="C49" s="1"/>
      <c r="D49" s="1" t="s">
        <v>49</v>
      </c>
      <c r="E49" s="52"/>
      <c r="F49" s="52"/>
      <c r="G49" s="52"/>
      <c r="H49" s="53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>
        <f t="shared" si="5"/>
        <v>0</v>
      </c>
    </row>
    <row r="50" spans="2:40" x14ac:dyDescent="0.25">
      <c r="B50" s="1" t="s">
        <v>11</v>
      </c>
      <c r="C50" s="1"/>
      <c r="D50" s="1" t="s">
        <v>49</v>
      </c>
      <c r="E50" s="52"/>
      <c r="F50" s="52"/>
      <c r="G50" s="52"/>
      <c r="H50" s="53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>
        <f t="shared" si="5"/>
        <v>0</v>
      </c>
    </row>
    <row r="51" spans="2:40" x14ac:dyDescent="0.25">
      <c r="B51" s="1"/>
      <c r="C51" s="1"/>
      <c r="D51" s="1"/>
      <c r="E51" s="52"/>
      <c r="F51" s="52"/>
      <c r="G51" s="52"/>
      <c r="H51" s="53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>
        <f t="shared" si="5"/>
        <v>0</v>
      </c>
    </row>
    <row r="52" spans="2:40" s="37" customFormat="1" x14ac:dyDescent="0.25">
      <c r="B52" s="36" t="s">
        <v>16</v>
      </c>
      <c r="C52" s="36"/>
      <c r="D52" s="36" t="s">
        <v>33</v>
      </c>
      <c r="E52" s="55"/>
      <c r="F52" s="55"/>
      <c r="G52" s="55"/>
      <c r="H52" s="56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>
        <f t="shared" si="5"/>
        <v>0</v>
      </c>
    </row>
    <row r="53" spans="2:40" x14ac:dyDescent="0.25">
      <c r="B53" s="1"/>
      <c r="C53" s="1"/>
      <c r="D53" s="1" t="s">
        <v>49</v>
      </c>
      <c r="E53" s="52"/>
      <c r="F53" s="52"/>
      <c r="G53" s="52"/>
      <c r="H53" s="53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>
        <f t="shared" si="5"/>
        <v>0</v>
      </c>
    </row>
    <row r="54" spans="2:40" x14ac:dyDescent="0.25">
      <c r="B54" s="10" t="s">
        <v>15</v>
      </c>
      <c r="C54" s="1"/>
      <c r="D54" s="1" t="s">
        <v>33</v>
      </c>
      <c r="E54" s="52"/>
      <c r="F54" s="52"/>
      <c r="G54" s="52"/>
      <c r="H54" s="53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>
        <f t="shared" si="5"/>
        <v>0</v>
      </c>
    </row>
    <row r="55" spans="2:40" x14ac:dyDescent="0.25">
      <c r="B55" s="10"/>
      <c r="C55" s="1"/>
      <c r="D55" s="1" t="s">
        <v>49</v>
      </c>
      <c r="E55" s="52"/>
      <c r="F55" s="52"/>
      <c r="G55" s="52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>
        <f t="shared" si="5"/>
        <v>0</v>
      </c>
    </row>
    <row r="56" spans="2:40" s="37" customFormat="1" x14ac:dyDescent="0.25">
      <c r="B56" s="38" t="s">
        <v>17</v>
      </c>
      <c r="C56" s="36"/>
      <c r="D56" s="36" t="s">
        <v>33</v>
      </c>
      <c r="E56" s="55"/>
      <c r="F56" s="55"/>
      <c r="G56" s="55"/>
      <c r="H56" s="56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>
        <f t="shared" si="5"/>
        <v>0</v>
      </c>
      <c r="AL56" s="37" t="s">
        <v>54</v>
      </c>
    </row>
    <row r="57" spans="2:40" x14ac:dyDescent="0.25">
      <c r="B57" s="10"/>
      <c r="C57" s="1"/>
      <c r="D57" s="1" t="s">
        <v>49</v>
      </c>
      <c r="E57" s="52"/>
      <c r="F57" s="52"/>
      <c r="G57" s="52"/>
      <c r="H57" s="53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>
        <f t="shared" si="5"/>
        <v>0</v>
      </c>
    </row>
    <row r="58" spans="2:40" s="37" customFormat="1" x14ac:dyDescent="0.25">
      <c r="B58" s="38" t="s">
        <v>14</v>
      </c>
      <c r="C58" s="36"/>
      <c r="D58" s="36" t="s">
        <v>33</v>
      </c>
      <c r="E58" s="55"/>
      <c r="F58" s="55"/>
      <c r="G58" s="55"/>
      <c r="H58" s="56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>
        <f t="shared" si="5"/>
        <v>0</v>
      </c>
    </row>
    <row r="59" spans="2:40" x14ac:dyDescent="0.25">
      <c r="B59" s="10"/>
      <c r="C59" s="1"/>
      <c r="D59" s="1" t="s">
        <v>49</v>
      </c>
      <c r="E59" s="52"/>
      <c r="F59" s="52"/>
      <c r="G59" s="52"/>
      <c r="H59" s="53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>
        <f t="shared" si="5"/>
        <v>0</v>
      </c>
    </row>
    <row r="60" spans="2:40" x14ac:dyDescent="0.25">
      <c r="B60" s="13" t="s">
        <v>51</v>
      </c>
      <c r="C60" s="1"/>
      <c r="D60" s="1"/>
      <c r="E60" s="52"/>
      <c r="F60" s="52"/>
      <c r="G60" s="52">
        <f t="shared" ref="G60:H60" si="6">SUM(G46:G59)</f>
        <v>0</v>
      </c>
      <c r="H60" s="52">
        <f t="shared" si="6"/>
        <v>0</v>
      </c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>
        <f>SUM(F60:AJ60)</f>
        <v>0</v>
      </c>
      <c r="AN60" s="51"/>
    </row>
    <row r="61" spans="2:40" x14ac:dyDescent="0.25">
      <c r="B61" s="143">
        <v>45901</v>
      </c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N61" s="51"/>
    </row>
    <row r="62" spans="2:40" x14ac:dyDescent="0.25">
      <c r="B62" s="10"/>
      <c r="C62" s="1"/>
      <c r="D62" s="1"/>
      <c r="E62" s="1"/>
      <c r="F62" s="1">
        <v>1</v>
      </c>
      <c r="G62" s="1">
        <v>2</v>
      </c>
      <c r="H62" s="1">
        <v>3</v>
      </c>
      <c r="I62" s="1">
        <v>4</v>
      </c>
      <c r="J62" s="1">
        <v>5</v>
      </c>
      <c r="K62" s="1">
        <v>6</v>
      </c>
      <c r="L62" s="1">
        <v>7</v>
      </c>
      <c r="M62" s="1">
        <v>8</v>
      </c>
      <c r="N62" s="1">
        <v>9</v>
      </c>
      <c r="O62" s="1">
        <v>10</v>
      </c>
      <c r="P62" s="1">
        <v>11</v>
      </c>
      <c r="Q62" s="1">
        <v>12</v>
      </c>
      <c r="R62" s="1">
        <v>13</v>
      </c>
      <c r="S62" s="1">
        <v>14</v>
      </c>
      <c r="T62" s="1">
        <v>15</v>
      </c>
      <c r="U62" s="1">
        <v>16</v>
      </c>
      <c r="V62" s="1">
        <v>17</v>
      </c>
      <c r="W62" s="1">
        <v>18</v>
      </c>
      <c r="X62" s="1">
        <v>19</v>
      </c>
      <c r="Y62" s="1">
        <v>20</v>
      </c>
      <c r="Z62" s="1">
        <v>21</v>
      </c>
      <c r="AA62" s="1">
        <v>22</v>
      </c>
      <c r="AB62" s="1">
        <v>23</v>
      </c>
      <c r="AC62" s="1">
        <v>24</v>
      </c>
      <c r="AD62" s="1">
        <v>25</v>
      </c>
      <c r="AE62" s="1">
        <v>26</v>
      </c>
      <c r="AF62" s="1">
        <v>27</v>
      </c>
      <c r="AG62" s="1">
        <v>28</v>
      </c>
      <c r="AH62" s="1">
        <v>29</v>
      </c>
      <c r="AI62" s="1">
        <v>30</v>
      </c>
      <c r="AJ62" s="1">
        <v>31</v>
      </c>
      <c r="AK62" s="34" t="s">
        <v>48</v>
      </c>
      <c r="AL62" s="5" t="s">
        <v>59</v>
      </c>
    </row>
    <row r="63" spans="2:40" x14ac:dyDescent="0.25">
      <c r="B63" s="2" t="s">
        <v>58</v>
      </c>
      <c r="C63" s="1"/>
      <c r="D63" s="1"/>
      <c r="E63" s="1"/>
      <c r="F63" s="1"/>
      <c r="G63" s="1"/>
      <c r="H63" s="1"/>
      <c r="I63" s="1">
        <f>I64+I65</f>
        <v>0</v>
      </c>
      <c r="J63" s="1"/>
      <c r="K63" s="1"/>
      <c r="L63" s="1"/>
      <c r="M63" s="1"/>
      <c r="N63" s="1">
        <v>132</v>
      </c>
      <c r="O63" s="1"/>
      <c r="P63" s="1"/>
      <c r="Q63" s="1"/>
      <c r="R63" s="1"/>
      <c r="S63" s="1">
        <v>110</v>
      </c>
      <c r="T63" s="1"/>
      <c r="U63" s="1"/>
      <c r="V63" s="1"/>
      <c r="W63" s="1"/>
      <c r="X63" s="1">
        <v>142</v>
      </c>
      <c r="Y63" s="1"/>
      <c r="Z63" s="1"/>
      <c r="AA63" s="1"/>
      <c r="AB63" s="1"/>
      <c r="AC63" s="1">
        <v>128</v>
      </c>
      <c r="AD63" s="1"/>
      <c r="AE63" s="1"/>
      <c r="AF63" s="1"/>
      <c r="AG63" s="1"/>
      <c r="AH63" s="1">
        <v>138</v>
      </c>
      <c r="AI63" s="1"/>
      <c r="AJ63" s="1"/>
      <c r="AK63" s="2">
        <f>SUM(F63:AJ63)</f>
        <v>650</v>
      </c>
    </row>
    <row r="64" spans="2:40" x14ac:dyDescent="0.25">
      <c r="B64" s="47" t="s">
        <v>49</v>
      </c>
      <c r="C64" s="1"/>
      <c r="D64" s="1"/>
      <c r="E64" s="1"/>
      <c r="F64" s="1"/>
      <c r="G64" s="1"/>
      <c r="H64" s="1"/>
      <c r="I64" s="1">
        <f>I66+I67+I68+I69+I70+I75</f>
        <v>0</v>
      </c>
      <c r="J64" s="1"/>
      <c r="K64" s="1"/>
      <c r="L64" s="1"/>
      <c r="M64" s="1"/>
      <c r="N64" s="1">
        <v>108</v>
      </c>
      <c r="O64" s="1"/>
      <c r="P64" s="1"/>
      <c r="Q64" s="1"/>
      <c r="R64" s="1"/>
      <c r="S64" s="1">
        <v>110</v>
      </c>
      <c r="T64" s="1"/>
      <c r="U64" s="1"/>
      <c r="V64" s="1"/>
      <c r="W64" s="1"/>
      <c r="X64" s="1">
        <v>118</v>
      </c>
      <c r="Y64" s="1"/>
      <c r="Z64" s="1"/>
      <c r="AA64" s="1"/>
      <c r="AB64" s="1"/>
      <c r="AC64" s="1">
        <v>100</v>
      </c>
      <c r="AD64" s="1"/>
      <c r="AE64" s="1"/>
      <c r="AF64" s="1"/>
      <c r="AG64" s="1"/>
      <c r="AH64" s="1">
        <v>138</v>
      </c>
      <c r="AI64" s="1"/>
      <c r="AJ64" s="1"/>
      <c r="AK64" s="1">
        <f t="shared" ref="AK64:AK80" si="7">SUM(F64:AJ64)</f>
        <v>574</v>
      </c>
    </row>
    <row r="65" spans="2:39" x14ac:dyDescent="0.25">
      <c r="B65" s="47" t="s">
        <v>33</v>
      </c>
      <c r="C65" s="1"/>
      <c r="D65" s="1"/>
      <c r="E65" s="1"/>
      <c r="F65" s="1"/>
      <c r="G65" s="1"/>
      <c r="H65" s="1"/>
      <c r="I65" s="1">
        <f>I72+I76+I78</f>
        <v>0</v>
      </c>
      <c r="J65" s="1"/>
      <c r="K65" s="1"/>
      <c r="L65" s="1"/>
      <c r="M65" s="1"/>
      <c r="N65" s="1">
        <v>24</v>
      </c>
      <c r="O65" s="1"/>
      <c r="P65" s="1"/>
      <c r="Q65" s="1"/>
      <c r="R65" s="1"/>
      <c r="S65" s="1">
        <v>0</v>
      </c>
      <c r="T65" s="1"/>
      <c r="U65" s="1"/>
      <c r="V65" s="1"/>
      <c r="W65" s="1"/>
      <c r="X65" s="1">
        <v>24</v>
      </c>
      <c r="Y65" s="1"/>
      <c r="Z65" s="1"/>
      <c r="AA65" s="1"/>
      <c r="AB65" s="1"/>
      <c r="AC65" s="1">
        <v>28</v>
      </c>
      <c r="AD65" s="1"/>
      <c r="AE65" s="1"/>
      <c r="AF65" s="1"/>
      <c r="AG65" s="1"/>
      <c r="AH65" s="1">
        <v>0</v>
      </c>
      <c r="AI65" s="1"/>
      <c r="AJ65" s="1"/>
      <c r="AK65" s="1">
        <f t="shared" si="7"/>
        <v>76</v>
      </c>
    </row>
    <row r="66" spans="2:39" x14ac:dyDescent="0.25">
      <c r="B66" s="1" t="s">
        <v>9</v>
      </c>
      <c r="C66" s="1"/>
      <c r="D66" s="1" t="s">
        <v>49</v>
      </c>
      <c r="E66" s="1"/>
      <c r="F66" s="1">
        <v>80</v>
      </c>
      <c r="G66" s="1"/>
      <c r="H66" s="10"/>
      <c r="I66" s="1"/>
      <c r="J66" s="1">
        <v>80</v>
      </c>
      <c r="K66" s="1"/>
      <c r="L66" s="1"/>
      <c r="M66" s="10">
        <v>80</v>
      </c>
      <c r="N66" s="1"/>
      <c r="O66" s="1"/>
      <c r="P66" s="1"/>
      <c r="Q66" s="1"/>
      <c r="R66" s="10"/>
      <c r="S66" s="1"/>
      <c r="T66" s="1">
        <f>20</f>
        <v>20</v>
      </c>
      <c r="U66" s="1"/>
      <c r="V66" s="1"/>
      <c r="W66" s="1">
        <f>20</f>
        <v>20</v>
      </c>
      <c r="X66" s="1"/>
      <c r="Y66" s="1"/>
      <c r="Z66" s="1">
        <f>20</f>
        <v>20</v>
      </c>
      <c r="AA66" s="1"/>
      <c r="AB66" s="10"/>
      <c r="AC66" s="1">
        <f>20</f>
        <v>20</v>
      </c>
      <c r="AD66" s="1"/>
      <c r="AE66" s="1"/>
      <c r="AF66" s="1">
        <f>20</f>
        <v>20</v>
      </c>
      <c r="AG66" s="1"/>
      <c r="AH66" s="1"/>
      <c r="AI66" s="1">
        <f>20</f>
        <v>20</v>
      </c>
      <c r="AJ66" s="1"/>
      <c r="AK66" s="1">
        <f t="shared" si="7"/>
        <v>360</v>
      </c>
      <c r="AL66" s="32">
        <f>SUM(F66:S66)</f>
        <v>240</v>
      </c>
    </row>
    <row r="67" spans="2:39" x14ac:dyDescent="0.25">
      <c r="B67" s="1" t="s">
        <v>10</v>
      </c>
      <c r="C67" s="1"/>
      <c r="D67" s="1" t="s">
        <v>49</v>
      </c>
      <c r="E67" s="1"/>
      <c r="F67" s="1">
        <v>20</v>
      </c>
      <c r="G67" s="1"/>
      <c r="H67" s="10"/>
      <c r="I67" s="1"/>
      <c r="J67" s="1">
        <v>20</v>
      </c>
      <c r="K67" s="1"/>
      <c r="L67" s="1"/>
      <c r="M67" s="10">
        <v>20</v>
      </c>
      <c r="N67" s="1"/>
      <c r="O67" s="1"/>
      <c r="P67" s="1"/>
      <c r="Q67" s="1"/>
      <c r="R67" s="1"/>
      <c r="S67" s="1"/>
      <c r="T67" s="1">
        <v>15</v>
      </c>
      <c r="U67" s="1"/>
      <c r="V67" s="1"/>
      <c r="W67" s="1">
        <v>15</v>
      </c>
      <c r="X67" s="1"/>
      <c r="Y67" s="1"/>
      <c r="Z67" s="1">
        <v>15</v>
      </c>
      <c r="AA67" s="1"/>
      <c r="AB67" s="1"/>
      <c r="AC67" s="1">
        <v>15</v>
      </c>
      <c r="AD67" s="1"/>
      <c r="AE67" s="1"/>
      <c r="AF67" s="1">
        <v>15</v>
      </c>
      <c r="AG67" s="1"/>
      <c r="AH67" s="1"/>
      <c r="AI67" s="1">
        <v>15</v>
      </c>
      <c r="AJ67" s="1"/>
      <c r="AK67" s="1">
        <f t="shared" si="7"/>
        <v>150</v>
      </c>
      <c r="AL67" s="32">
        <f t="shared" ref="AL67:AL78" si="8">SUM(F67:S67)</f>
        <v>60</v>
      </c>
    </row>
    <row r="68" spans="2:39" x14ac:dyDescent="0.25">
      <c r="B68" s="1" t="s">
        <v>13</v>
      </c>
      <c r="C68" s="1"/>
      <c r="D68" s="1" t="s">
        <v>49</v>
      </c>
      <c r="E68" s="1"/>
      <c r="F68" s="1">
        <v>15</v>
      </c>
      <c r="G68" s="1"/>
      <c r="H68" s="1"/>
      <c r="I68" s="1"/>
      <c r="J68" s="1">
        <v>15</v>
      </c>
      <c r="K68" s="1"/>
      <c r="L68" s="1"/>
      <c r="M68" s="1">
        <v>15</v>
      </c>
      <c r="N68" s="1"/>
      <c r="O68" s="1"/>
      <c r="P68" s="1"/>
      <c r="Q68" s="1"/>
      <c r="R68" s="1"/>
      <c r="S68" s="1"/>
      <c r="T68" s="1">
        <v>10</v>
      </c>
      <c r="U68" s="1"/>
      <c r="V68" s="1"/>
      <c r="W68" s="1">
        <v>10</v>
      </c>
      <c r="X68" s="1"/>
      <c r="Y68" s="1"/>
      <c r="Z68" s="1">
        <v>10</v>
      </c>
      <c r="AA68" s="1"/>
      <c r="AB68" s="1"/>
      <c r="AC68" s="1">
        <v>10</v>
      </c>
      <c r="AD68" s="1"/>
      <c r="AE68" s="1"/>
      <c r="AF68" s="1">
        <v>10</v>
      </c>
      <c r="AG68" s="1"/>
      <c r="AH68" s="1"/>
      <c r="AI68" s="1">
        <v>10</v>
      </c>
      <c r="AJ68" s="1"/>
      <c r="AK68" s="1">
        <f t="shared" si="7"/>
        <v>105</v>
      </c>
      <c r="AL68" s="32">
        <f t="shared" si="8"/>
        <v>45</v>
      </c>
    </row>
    <row r="69" spans="2:39" x14ac:dyDescent="0.25">
      <c r="B69" s="1" t="s">
        <v>12</v>
      </c>
      <c r="C69" s="1"/>
      <c r="D69" s="1" t="s">
        <v>49</v>
      </c>
      <c r="E69" s="1"/>
      <c r="F69" s="1">
        <v>3</v>
      </c>
      <c r="G69" s="1"/>
      <c r="H69" s="1"/>
      <c r="I69" s="1"/>
      <c r="J69" s="1">
        <v>3</v>
      </c>
      <c r="K69" s="1"/>
      <c r="L69" s="1"/>
      <c r="M69" s="1">
        <v>3</v>
      </c>
      <c r="N69" s="1"/>
      <c r="O69" s="1"/>
      <c r="P69" s="1"/>
      <c r="Q69" s="1"/>
      <c r="R69" s="1"/>
      <c r="S69" s="1"/>
      <c r="T69" s="1">
        <v>3</v>
      </c>
      <c r="U69" s="1"/>
      <c r="V69" s="1"/>
      <c r="W69" s="1"/>
      <c r="X69" s="1"/>
      <c r="Y69" s="1"/>
      <c r="Z69" s="1">
        <v>3</v>
      </c>
      <c r="AA69" s="1"/>
      <c r="AB69" s="1"/>
      <c r="AC69" s="1"/>
      <c r="AD69" s="1"/>
      <c r="AE69" s="1"/>
      <c r="AF69" s="1">
        <v>3</v>
      </c>
      <c r="AG69" s="1"/>
      <c r="AH69" s="1"/>
      <c r="AI69" s="1">
        <v>3</v>
      </c>
      <c r="AJ69" s="1"/>
      <c r="AK69" s="1">
        <f t="shared" si="7"/>
        <v>21</v>
      </c>
      <c r="AL69" s="32">
        <f t="shared" si="8"/>
        <v>9</v>
      </c>
    </row>
    <row r="70" spans="2:39" x14ac:dyDescent="0.25">
      <c r="B70" s="1" t="s">
        <v>11</v>
      </c>
      <c r="C70" s="1"/>
      <c r="D70" s="1" t="s">
        <v>49</v>
      </c>
      <c r="E70" s="1"/>
      <c r="F70" s="1">
        <v>3</v>
      </c>
      <c r="G70" s="1"/>
      <c r="H70" s="1"/>
      <c r="I70" s="1"/>
      <c r="J70" s="1">
        <v>3</v>
      </c>
      <c r="K70" s="1"/>
      <c r="L70" s="1"/>
      <c r="M70" s="1">
        <v>3</v>
      </c>
      <c r="N70" s="1"/>
      <c r="O70" s="1"/>
      <c r="P70" s="1"/>
      <c r="Q70" s="1"/>
      <c r="R70" s="33"/>
      <c r="S70" s="1"/>
      <c r="T70" s="1">
        <v>3</v>
      </c>
      <c r="U70" s="1"/>
      <c r="V70" s="1"/>
      <c r="W70" s="1"/>
      <c r="X70" s="1"/>
      <c r="Y70" s="1"/>
      <c r="Z70" s="1">
        <v>3</v>
      </c>
      <c r="AA70" s="1"/>
      <c r="AB70" s="1"/>
      <c r="AC70" s="1"/>
      <c r="AD70" s="1"/>
      <c r="AE70" s="1"/>
      <c r="AF70" s="1">
        <v>3</v>
      </c>
      <c r="AG70" s="1"/>
      <c r="AH70" s="1"/>
      <c r="AI70" s="1">
        <v>3</v>
      </c>
      <c r="AJ70" s="1"/>
      <c r="AK70" s="1">
        <f t="shared" si="7"/>
        <v>21</v>
      </c>
      <c r="AL70" s="32">
        <f t="shared" si="8"/>
        <v>9</v>
      </c>
    </row>
    <row r="71" spans="2:39" x14ac:dyDescent="0.25">
      <c r="B71" s="1"/>
      <c r="C71" s="1"/>
      <c r="D71" s="1"/>
      <c r="E71" s="1"/>
      <c r="F71" s="1"/>
      <c r="G71" s="1"/>
      <c r="H71" s="3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>
        <f t="shared" si="7"/>
        <v>0</v>
      </c>
      <c r="AL71" s="32">
        <f t="shared" si="8"/>
        <v>0</v>
      </c>
    </row>
    <row r="72" spans="2:39" s="37" customFormat="1" x14ac:dyDescent="0.25">
      <c r="B72" s="36" t="s">
        <v>16</v>
      </c>
      <c r="C72" s="36"/>
      <c r="D72" s="36" t="s">
        <v>33</v>
      </c>
      <c r="E72" s="36"/>
      <c r="F72" s="36">
        <v>4</v>
      </c>
      <c r="G72" s="36"/>
      <c r="H72" s="36"/>
      <c r="I72" s="36"/>
      <c r="J72" s="38">
        <v>4</v>
      </c>
      <c r="K72" s="36"/>
      <c r="L72" s="36"/>
      <c r="M72" s="36">
        <v>4</v>
      </c>
      <c r="N72" s="36"/>
      <c r="O72" s="36"/>
      <c r="P72" s="36"/>
      <c r="Q72" s="38"/>
      <c r="R72" s="36"/>
      <c r="S72" s="36"/>
      <c r="T72" s="36">
        <v>4</v>
      </c>
      <c r="U72" s="36"/>
      <c r="V72" s="36"/>
      <c r="W72" s="36"/>
      <c r="X72" s="36"/>
      <c r="Y72" s="36"/>
      <c r="Z72" s="36">
        <v>4</v>
      </c>
      <c r="AA72" s="36"/>
      <c r="AB72" s="36"/>
      <c r="AC72" s="36"/>
      <c r="AD72" s="36"/>
      <c r="AE72" s="38"/>
      <c r="AF72" s="36">
        <v>4</v>
      </c>
      <c r="AG72" s="36"/>
      <c r="AH72" s="36"/>
      <c r="AI72" s="36">
        <v>4</v>
      </c>
      <c r="AJ72" s="36"/>
      <c r="AK72" s="36">
        <f t="shared" si="7"/>
        <v>28</v>
      </c>
      <c r="AL72" s="32">
        <f t="shared" si="8"/>
        <v>12</v>
      </c>
    </row>
    <row r="73" spans="2:39" x14ac:dyDescent="0.25">
      <c r="B73" s="1"/>
      <c r="C73" s="1"/>
      <c r="D73" s="1" t="s">
        <v>49</v>
      </c>
      <c r="E73" s="1"/>
      <c r="F73" s="1"/>
      <c r="G73" s="1"/>
      <c r="H73" s="1"/>
      <c r="I73" s="1"/>
      <c r="J73" s="10"/>
      <c r="K73" s="1"/>
      <c r="L73" s="1"/>
      <c r="M73" s="1"/>
      <c r="N73" s="1"/>
      <c r="O73" s="1"/>
      <c r="P73" s="1"/>
      <c r="Q73" s="10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0"/>
      <c r="AF73" s="1"/>
      <c r="AG73" s="1"/>
      <c r="AH73" s="1"/>
      <c r="AI73" s="1"/>
      <c r="AJ73" s="1"/>
      <c r="AK73" s="1">
        <f t="shared" si="7"/>
        <v>0</v>
      </c>
      <c r="AL73" s="32">
        <f t="shared" si="8"/>
        <v>0</v>
      </c>
      <c r="AM73" s="37"/>
    </row>
    <row r="74" spans="2:39" x14ac:dyDescent="0.25">
      <c r="B74" s="10" t="s">
        <v>15</v>
      </c>
      <c r="C74" s="1"/>
      <c r="D74" s="1" t="s">
        <v>33</v>
      </c>
      <c r="E74" s="1"/>
      <c r="F74" s="1"/>
      <c r="G74" s="1"/>
      <c r="H74" s="1"/>
      <c r="I74" s="1"/>
      <c r="J74" s="10"/>
      <c r="K74" s="1"/>
      <c r="L74" s="1"/>
      <c r="M74" s="1"/>
      <c r="N74" s="1"/>
      <c r="O74" s="1"/>
      <c r="P74" s="1"/>
      <c r="Q74" s="10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0"/>
      <c r="AF74" s="1"/>
      <c r="AG74" s="1"/>
      <c r="AH74" s="1"/>
      <c r="AI74" s="1"/>
      <c r="AJ74" s="1"/>
      <c r="AK74" s="1">
        <f t="shared" si="7"/>
        <v>0</v>
      </c>
      <c r="AL74" s="32">
        <f t="shared" si="8"/>
        <v>0</v>
      </c>
      <c r="AM74" s="37"/>
    </row>
    <row r="75" spans="2:39" x14ac:dyDescent="0.25">
      <c r="B75" s="10"/>
      <c r="C75" s="1"/>
      <c r="D75" s="1" t="s">
        <v>49</v>
      </c>
      <c r="E75" s="1"/>
      <c r="F75" s="1">
        <v>10</v>
      </c>
      <c r="G75" s="1"/>
      <c r="H75" s="1"/>
      <c r="I75" s="1"/>
      <c r="J75" s="10">
        <v>10</v>
      </c>
      <c r="K75" s="1"/>
      <c r="L75" s="1"/>
      <c r="M75" s="1">
        <v>10</v>
      </c>
      <c r="N75" s="1"/>
      <c r="O75" s="1"/>
      <c r="P75" s="1"/>
      <c r="Q75" s="10"/>
      <c r="R75" s="1"/>
      <c r="S75" s="1"/>
      <c r="T75" s="1">
        <v>15</v>
      </c>
      <c r="U75" s="1"/>
      <c r="V75" s="1"/>
      <c r="W75" s="1"/>
      <c r="X75" s="1"/>
      <c r="Y75" s="1"/>
      <c r="Z75" s="1">
        <v>15</v>
      </c>
      <c r="AA75" s="1"/>
      <c r="AB75" s="1"/>
      <c r="AC75" s="1"/>
      <c r="AD75" s="1"/>
      <c r="AE75" s="10"/>
      <c r="AF75" s="1">
        <v>15</v>
      </c>
      <c r="AG75" s="1"/>
      <c r="AH75" s="1"/>
      <c r="AI75" s="1">
        <v>15</v>
      </c>
      <c r="AJ75" s="1"/>
      <c r="AK75" s="1">
        <f t="shared" si="7"/>
        <v>90</v>
      </c>
      <c r="AL75" s="32">
        <f t="shared" si="8"/>
        <v>30</v>
      </c>
      <c r="AM75" s="37"/>
    </row>
    <row r="76" spans="2:39" s="37" customFormat="1" x14ac:dyDescent="0.25">
      <c r="B76" s="38" t="s">
        <v>17</v>
      </c>
      <c r="C76" s="36"/>
      <c r="D76" s="36" t="s">
        <v>33</v>
      </c>
      <c r="E76" s="36"/>
      <c r="F76" s="36">
        <v>4</v>
      </c>
      <c r="G76" s="36"/>
      <c r="H76" s="36"/>
      <c r="I76" s="36"/>
      <c r="J76" s="38">
        <v>4</v>
      </c>
      <c r="K76" s="36"/>
      <c r="L76" s="36"/>
      <c r="M76" s="36">
        <v>4</v>
      </c>
      <c r="N76" s="36"/>
      <c r="O76" s="36"/>
      <c r="P76" s="36"/>
      <c r="Q76" s="38"/>
      <c r="R76" s="36"/>
      <c r="S76" s="36"/>
      <c r="T76" s="36">
        <v>4</v>
      </c>
      <c r="U76" s="36"/>
      <c r="V76" s="36"/>
      <c r="W76" s="36"/>
      <c r="X76" s="36"/>
      <c r="Y76" s="36"/>
      <c r="Z76" s="36">
        <v>4</v>
      </c>
      <c r="AA76" s="36"/>
      <c r="AB76" s="36"/>
      <c r="AC76" s="36"/>
      <c r="AD76" s="36"/>
      <c r="AE76" s="38"/>
      <c r="AF76" s="36">
        <v>4</v>
      </c>
      <c r="AG76" s="36"/>
      <c r="AH76" s="36"/>
      <c r="AI76" s="36"/>
      <c r="AJ76" s="36"/>
      <c r="AK76" s="36">
        <f t="shared" si="7"/>
        <v>24</v>
      </c>
      <c r="AL76" s="32">
        <f t="shared" si="8"/>
        <v>12</v>
      </c>
    </row>
    <row r="77" spans="2:39" x14ac:dyDescent="0.25">
      <c r="B77" s="10"/>
      <c r="C77" s="1"/>
      <c r="D77" s="1" t="s">
        <v>49</v>
      </c>
      <c r="E77" s="1"/>
      <c r="F77" s="1"/>
      <c r="G77" s="1"/>
      <c r="H77" s="1"/>
      <c r="I77" s="1"/>
      <c r="J77" s="10"/>
      <c r="K77" s="1"/>
      <c r="L77" s="1"/>
      <c r="M77" s="1"/>
      <c r="N77" s="1"/>
      <c r="O77" s="1"/>
      <c r="P77" s="1"/>
      <c r="Q77" s="10"/>
      <c r="R77" s="3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0"/>
      <c r="AF77" s="1"/>
      <c r="AG77" s="1"/>
      <c r="AH77" s="1"/>
      <c r="AI77" s="1"/>
      <c r="AJ77" s="1"/>
      <c r="AK77" s="1">
        <f t="shared" si="7"/>
        <v>0</v>
      </c>
      <c r="AL77" s="32">
        <f t="shared" si="8"/>
        <v>0</v>
      </c>
      <c r="AM77" s="37"/>
    </row>
    <row r="78" spans="2:39" s="37" customFormat="1" x14ac:dyDescent="0.25">
      <c r="B78" s="38" t="s">
        <v>14</v>
      </c>
      <c r="C78" s="36"/>
      <c r="D78" s="36" t="s">
        <v>33</v>
      </c>
      <c r="E78" s="36"/>
      <c r="F78" s="36">
        <v>4</v>
      </c>
      <c r="G78" s="36"/>
      <c r="H78" s="39"/>
      <c r="I78" s="36"/>
      <c r="J78" s="38">
        <v>4</v>
      </c>
      <c r="K78" s="36"/>
      <c r="L78" s="36"/>
      <c r="M78" s="36">
        <v>4</v>
      </c>
      <c r="N78" s="36"/>
      <c r="O78" s="36"/>
      <c r="P78" s="36"/>
      <c r="Q78" s="38"/>
      <c r="R78" s="36"/>
      <c r="S78" s="36"/>
      <c r="T78" s="36">
        <v>4</v>
      </c>
      <c r="U78" s="36"/>
      <c r="V78" s="36"/>
      <c r="W78" s="36"/>
      <c r="X78" s="36"/>
      <c r="Y78" s="36"/>
      <c r="Z78" s="36">
        <v>4</v>
      </c>
      <c r="AA78" s="36"/>
      <c r="AB78" s="36"/>
      <c r="AC78" s="36"/>
      <c r="AD78" s="36"/>
      <c r="AE78" s="38"/>
      <c r="AF78" s="36">
        <v>4</v>
      </c>
      <c r="AG78" s="36"/>
      <c r="AH78" s="36"/>
      <c r="AI78" s="36"/>
      <c r="AJ78" s="36"/>
      <c r="AK78" s="36">
        <f t="shared" si="7"/>
        <v>24</v>
      </c>
      <c r="AL78" s="32">
        <f t="shared" si="8"/>
        <v>12</v>
      </c>
    </row>
    <row r="79" spans="2:39" x14ac:dyDescent="0.25">
      <c r="B79" s="10"/>
      <c r="C79" s="1"/>
      <c r="D79" s="1" t="s">
        <v>49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>
        <f t="shared" si="7"/>
        <v>0</v>
      </c>
      <c r="AM79" s="37"/>
    </row>
    <row r="80" spans="2:39" x14ac:dyDescent="0.25">
      <c r="B80" s="13" t="s">
        <v>51</v>
      </c>
      <c r="C80" s="1"/>
      <c r="D80" s="1"/>
      <c r="E80" s="1"/>
      <c r="F80" s="1">
        <f>SUM(F66:F79)</f>
        <v>143</v>
      </c>
      <c r="G80" s="1">
        <f t="shared" ref="G80:AJ80" si="9">SUM(G66:G79)</f>
        <v>0</v>
      </c>
      <c r="H80" s="1">
        <f t="shared" si="9"/>
        <v>0</v>
      </c>
      <c r="I80" s="1">
        <f>SUM(I66:I79)</f>
        <v>0</v>
      </c>
      <c r="J80" s="1">
        <f t="shared" si="9"/>
        <v>143</v>
      </c>
      <c r="K80" s="1">
        <f t="shared" si="9"/>
        <v>0</v>
      </c>
      <c r="L80" s="1">
        <f t="shared" si="9"/>
        <v>0</v>
      </c>
      <c r="M80" s="1">
        <f t="shared" si="9"/>
        <v>143</v>
      </c>
      <c r="N80" s="1">
        <f>SUM(N66:N79)</f>
        <v>0</v>
      </c>
      <c r="O80" s="1">
        <f t="shared" si="9"/>
        <v>0</v>
      </c>
      <c r="P80" s="1">
        <f t="shared" si="9"/>
        <v>0</v>
      </c>
      <c r="Q80" s="1">
        <f t="shared" si="9"/>
        <v>0</v>
      </c>
      <c r="R80" s="1">
        <f t="shared" si="9"/>
        <v>0</v>
      </c>
      <c r="S80" s="1">
        <f>SUM(S66:S79)</f>
        <v>0</v>
      </c>
      <c r="T80" s="1">
        <f t="shared" si="9"/>
        <v>78</v>
      </c>
      <c r="U80" s="1">
        <f t="shared" si="9"/>
        <v>0</v>
      </c>
      <c r="V80" s="1">
        <f t="shared" si="9"/>
        <v>0</v>
      </c>
      <c r="W80" s="1">
        <f t="shared" si="9"/>
        <v>45</v>
      </c>
      <c r="X80" s="1">
        <f>SUM(X66:X79)</f>
        <v>0</v>
      </c>
      <c r="Y80" s="1">
        <f t="shared" si="9"/>
        <v>0</v>
      </c>
      <c r="Z80" s="1">
        <f t="shared" si="9"/>
        <v>78</v>
      </c>
      <c r="AA80" s="1">
        <f t="shared" si="9"/>
        <v>0</v>
      </c>
      <c r="AB80" s="1">
        <f t="shared" si="9"/>
        <v>0</v>
      </c>
      <c r="AC80" s="1">
        <f>SUM(AC66:AC79)</f>
        <v>45</v>
      </c>
      <c r="AD80" s="1">
        <f t="shared" si="9"/>
        <v>0</v>
      </c>
      <c r="AE80" s="1">
        <f t="shared" si="9"/>
        <v>0</v>
      </c>
      <c r="AF80" s="1">
        <f t="shared" si="9"/>
        <v>78</v>
      </c>
      <c r="AG80" s="1">
        <f t="shared" si="9"/>
        <v>0</v>
      </c>
      <c r="AH80" s="1">
        <f t="shared" si="9"/>
        <v>0</v>
      </c>
      <c r="AI80" s="1">
        <f t="shared" si="9"/>
        <v>70</v>
      </c>
      <c r="AJ80" s="1">
        <f t="shared" si="9"/>
        <v>0</v>
      </c>
      <c r="AK80" s="2">
        <f t="shared" si="7"/>
        <v>823</v>
      </c>
    </row>
    <row r="81" spans="2:37" x14ac:dyDescent="0.25">
      <c r="B81" s="143">
        <v>45931</v>
      </c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</row>
    <row r="82" spans="2:37" x14ac:dyDescent="0.25">
      <c r="B82" s="1"/>
      <c r="C82" s="1"/>
      <c r="D82" s="1"/>
      <c r="E82" s="1"/>
      <c r="F82" s="1">
        <v>1</v>
      </c>
      <c r="G82" s="1">
        <v>2</v>
      </c>
      <c r="H82" s="1">
        <v>3</v>
      </c>
      <c r="I82" s="1">
        <v>4</v>
      </c>
      <c r="J82" s="1">
        <v>5</v>
      </c>
      <c r="K82" s="1">
        <v>6</v>
      </c>
      <c r="L82" s="1">
        <v>7</v>
      </c>
      <c r="M82" s="1">
        <v>8</v>
      </c>
      <c r="N82" s="1">
        <v>9</v>
      </c>
      <c r="O82" s="1">
        <v>10</v>
      </c>
      <c r="P82" s="1">
        <v>11</v>
      </c>
      <c r="Q82" s="1">
        <v>12</v>
      </c>
      <c r="R82" s="1">
        <v>13</v>
      </c>
      <c r="S82" s="1">
        <v>14</v>
      </c>
      <c r="T82" s="1">
        <v>15</v>
      </c>
      <c r="U82" s="1">
        <v>16</v>
      </c>
      <c r="V82" s="1">
        <v>17</v>
      </c>
      <c r="W82" s="1">
        <v>18</v>
      </c>
      <c r="X82" s="1">
        <v>19</v>
      </c>
      <c r="Y82" s="1">
        <v>20</v>
      </c>
      <c r="Z82" s="1">
        <v>21</v>
      </c>
      <c r="AA82" s="1">
        <v>22</v>
      </c>
      <c r="AB82" s="1">
        <v>23</v>
      </c>
      <c r="AC82" s="1">
        <v>24</v>
      </c>
      <c r="AD82" s="1">
        <v>25</v>
      </c>
      <c r="AE82" s="1">
        <v>26</v>
      </c>
      <c r="AF82" s="1">
        <v>27</v>
      </c>
      <c r="AG82" s="1">
        <v>28</v>
      </c>
      <c r="AH82" s="1">
        <v>29</v>
      </c>
      <c r="AI82" s="1">
        <v>30</v>
      </c>
      <c r="AJ82" s="1">
        <v>31</v>
      </c>
      <c r="AK82" s="2" t="s">
        <v>52</v>
      </c>
    </row>
    <row r="83" spans="2:37" x14ac:dyDescent="0.25">
      <c r="B83" s="2" t="s">
        <v>58</v>
      </c>
      <c r="C83" s="1"/>
      <c r="D83" s="1"/>
      <c r="E83" s="1"/>
      <c r="F83" s="1"/>
      <c r="G83" s="1"/>
      <c r="H83" s="1"/>
      <c r="I83" s="1">
        <v>130</v>
      </c>
      <c r="J83" s="1"/>
      <c r="K83" s="1"/>
      <c r="L83" s="1"/>
      <c r="M83" s="1"/>
      <c r="N83" s="1">
        <v>138</v>
      </c>
      <c r="O83" s="1"/>
      <c r="P83" s="1"/>
      <c r="Q83" s="1"/>
      <c r="R83" s="1"/>
      <c r="S83" s="1">
        <v>116</v>
      </c>
      <c r="T83" s="1"/>
      <c r="U83" s="1"/>
      <c r="V83" s="1"/>
      <c r="W83" s="1"/>
      <c r="X83" s="1">
        <v>144</v>
      </c>
      <c r="Y83" s="1"/>
      <c r="Z83" s="1"/>
      <c r="AA83" s="1"/>
      <c r="AB83" s="1"/>
      <c r="AC83" s="1">
        <v>76</v>
      </c>
      <c r="AD83" s="1"/>
      <c r="AE83" s="1">
        <v>52</v>
      </c>
      <c r="AF83" s="1"/>
      <c r="AG83" s="1"/>
      <c r="AH83" s="1">
        <v>144</v>
      </c>
      <c r="AI83" s="1"/>
      <c r="AJ83" s="1"/>
      <c r="AK83" s="2">
        <f>SUM(F83:AJ83)</f>
        <v>800</v>
      </c>
    </row>
    <row r="84" spans="2:37" x14ac:dyDescent="0.25">
      <c r="B84" s="47" t="s">
        <v>49</v>
      </c>
      <c r="C84" s="1"/>
      <c r="D84" s="1"/>
      <c r="E84" s="1"/>
      <c r="F84" s="1"/>
      <c r="G84" s="1"/>
      <c r="H84" s="1"/>
      <c r="I84" s="1">
        <v>106</v>
      </c>
      <c r="J84" s="1"/>
      <c r="K84" s="1"/>
      <c r="L84" s="1"/>
      <c r="M84" s="1"/>
      <c r="N84" s="1">
        <v>114</v>
      </c>
      <c r="O84" s="1"/>
      <c r="P84" s="1"/>
      <c r="Q84" s="1"/>
      <c r="R84" s="1"/>
      <c r="S84" s="1">
        <v>116</v>
      </c>
      <c r="T84" s="1"/>
      <c r="U84" s="1"/>
      <c r="V84" s="1"/>
      <c r="W84" s="1"/>
      <c r="X84" s="1">
        <v>120</v>
      </c>
      <c r="Y84" s="1"/>
      <c r="Z84" s="1"/>
      <c r="AA84" s="1"/>
      <c r="AB84" s="1"/>
      <c r="AC84" s="1">
        <v>76</v>
      </c>
      <c r="AD84" s="1"/>
      <c r="AE84" s="1">
        <v>24</v>
      </c>
      <c r="AF84" s="1"/>
      <c r="AG84" s="1"/>
      <c r="AH84" s="1">
        <v>144</v>
      </c>
      <c r="AI84" s="1"/>
      <c r="AJ84" s="1"/>
      <c r="AK84" s="1">
        <f t="shared" ref="AK84:AK100" si="10">SUM(F84:AJ84)</f>
        <v>700</v>
      </c>
    </row>
    <row r="85" spans="2:37" x14ac:dyDescent="0.25">
      <c r="B85" s="47" t="s">
        <v>33</v>
      </c>
      <c r="C85" s="1"/>
      <c r="D85" s="1"/>
      <c r="E85" s="1"/>
      <c r="F85" s="1"/>
      <c r="G85" s="1"/>
      <c r="H85" s="1"/>
      <c r="I85" s="1">
        <v>24</v>
      </c>
      <c r="J85" s="1"/>
      <c r="K85" s="1"/>
      <c r="L85" s="1"/>
      <c r="M85" s="1"/>
      <c r="N85" s="1">
        <v>24</v>
      </c>
      <c r="O85" s="1"/>
      <c r="P85" s="1"/>
      <c r="Q85" s="1"/>
      <c r="R85" s="1"/>
      <c r="S85" s="1">
        <v>0</v>
      </c>
      <c r="T85" s="1"/>
      <c r="U85" s="1"/>
      <c r="V85" s="1"/>
      <c r="W85" s="1"/>
      <c r="X85" s="1">
        <v>24</v>
      </c>
      <c r="Y85" s="1"/>
      <c r="Z85" s="1"/>
      <c r="AA85" s="1"/>
      <c r="AB85" s="1"/>
      <c r="AC85" s="1">
        <v>0</v>
      </c>
      <c r="AD85" s="1"/>
      <c r="AE85" s="1">
        <v>28</v>
      </c>
      <c r="AF85" s="1"/>
      <c r="AG85" s="1"/>
      <c r="AH85" s="1">
        <v>0</v>
      </c>
      <c r="AI85" s="1"/>
      <c r="AJ85" s="1"/>
      <c r="AK85" s="1">
        <f t="shared" si="10"/>
        <v>100</v>
      </c>
    </row>
    <row r="86" spans="2:37" x14ac:dyDescent="0.25">
      <c r="B86" s="1" t="s">
        <v>9</v>
      </c>
      <c r="C86" s="1"/>
      <c r="D86" s="1" t="s">
        <v>49</v>
      </c>
      <c r="E86" s="1"/>
      <c r="F86" s="1">
        <v>20</v>
      </c>
      <c r="G86" s="1"/>
      <c r="H86" s="1"/>
      <c r="I86" s="1">
        <v>20</v>
      </c>
      <c r="J86" s="1"/>
      <c r="K86" s="1"/>
      <c r="L86" s="1">
        <v>20</v>
      </c>
      <c r="M86" s="1"/>
      <c r="N86" s="1">
        <v>20</v>
      </c>
      <c r="O86" s="1"/>
      <c r="P86" s="1">
        <v>20</v>
      </c>
      <c r="Q86" s="1"/>
      <c r="R86" s="1">
        <v>20</v>
      </c>
      <c r="S86" s="1"/>
      <c r="T86" s="1">
        <v>20</v>
      </c>
      <c r="U86" s="1"/>
      <c r="V86" s="1">
        <v>20</v>
      </c>
      <c r="W86" s="1"/>
      <c r="X86" s="1">
        <v>20</v>
      </c>
      <c r="Y86" s="1"/>
      <c r="Z86" s="1">
        <v>20</v>
      </c>
      <c r="AA86" s="1"/>
      <c r="AB86" s="1">
        <v>20</v>
      </c>
      <c r="AC86" s="1"/>
      <c r="AD86" s="1">
        <v>20</v>
      </c>
      <c r="AE86" s="1"/>
      <c r="AF86" s="1">
        <v>20</v>
      </c>
      <c r="AG86" s="1"/>
      <c r="AH86" s="1">
        <v>20</v>
      </c>
      <c r="AI86" s="1">
        <v>20</v>
      </c>
      <c r="AJ86" s="1"/>
      <c r="AK86" s="1">
        <f t="shared" si="10"/>
        <v>300</v>
      </c>
    </row>
    <row r="87" spans="2:37" x14ac:dyDescent="0.25">
      <c r="B87" s="1" t="s">
        <v>10</v>
      </c>
      <c r="C87" s="1"/>
      <c r="D87" s="1" t="s">
        <v>49</v>
      </c>
      <c r="E87" s="1"/>
      <c r="F87" s="1">
        <v>10</v>
      </c>
      <c r="G87" s="1"/>
      <c r="H87" s="1"/>
      <c r="I87" s="1">
        <v>10</v>
      </c>
      <c r="J87" s="1"/>
      <c r="K87" s="1"/>
      <c r="L87" s="1">
        <v>15</v>
      </c>
      <c r="M87" s="1"/>
      <c r="N87" s="1">
        <v>15</v>
      </c>
      <c r="O87" s="1"/>
      <c r="P87" s="1">
        <v>15</v>
      </c>
      <c r="Q87" s="1"/>
      <c r="R87" s="1">
        <v>15</v>
      </c>
      <c r="S87" s="1"/>
      <c r="T87" s="1">
        <v>15</v>
      </c>
      <c r="U87" s="1"/>
      <c r="V87" s="1">
        <v>15</v>
      </c>
      <c r="W87" s="1"/>
      <c r="X87" s="1">
        <v>15</v>
      </c>
      <c r="Y87" s="1"/>
      <c r="Z87" s="1">
        <v>15</v>
      </c>
      <c r="AA87" s="1"/>
      <c r="AB87" s="1">
        <v>15</v>
      </c>
      <c r="AC87" s="1"/>
      <c r="AD87" s="1">
        <v>15</v>
      </c>
      <c r="AE87" s="1"/>
      <c r="AF87" s="1">
        <v>15</v>
      </c>
      <c r="AG87" s="1"/>
      <c r="AH87" s="1">
        <v>15</v>
      </c>
      <c r="AI87" s="1"/>
      <c r="AJ87" s="1"/>
      <c r="AK87" s="1">
        <f t="shared" si="10"/>
        <v>200</v>
      </c>
    </row>
    <row r="88" spans="2:37" x14ac:dyDescent="0.25">
      <c r="B88" s="1" t="s">
        <v>13</v>
      </c>
      <c r="C88" s="1"/>
      <c r="D88" s="1" t="s">
        <v>49</v>
      </c>
      <c r="E88" s="1"/>
      <c r="F88" s="1">
        <v>5</v>
      </c>
      <c r="G88" s="1"/>
      <c r="H88" s="1"/>
      <c r="I88" s="1">
        <v>5</v>
      </c>
      <c r="J88" s="1"/>
      <c r="K88" s="1"/>
      <c r="L88" s="1">
        <v>5</v>
      </c>
      <c r="M88" s="1"/>
      <c r="N88" s="1">
        <v>5</v>
      </c>
      <c r="O88" s="1"/>
      <c r="P88" s="1">
        <v>5</v>
      </c>
      <c r="Q88" s="1"/>
      <c r="R88" s="1">
        <v>5</v>
      </c>
      <c r="S88" s="1"/>
      <c r="T88" s="1">
        <v>5</v>
      </c>
      <c r="U88" s="1"/>
      <c r="V88" s="1">
        <v>5</v>
      </c>
      <c r="W88" s="1"/>
      <c r="X88" s="1">
        <v>5</v>
      </c>
      <c r="Y88" s="1"/>
      <c r="Z88" s="1">
        <v>5</v>
      </c>
      <c r="AA88" s="1"/>
      <c r="AB88" s="1">
        <v>5</v>
      </c>
      <c r="AC88" s="1"/>
      <c r="AD88" s="1">
        <v>5</v>
      </c>
      <c r="AE88" s="1"/>
      <c r="AF88" s="1">
        <v>5</v>
      </c>
      <c r="AG88" s="1"/>
      <c r="AH88" s="1">
        <v>5</v>
      </c>
      <c r="AI88" s="1"/>
      <c r="AJ88" s="1"/>
      <c r="AK88" s="1">
        <f t="shared" si="10"/>
        <v>70</v>
      </c>
    </row>
    <row r="89" spans="2:37" x14ac:dyDescent="0.25">
      <c r="B89" s="1" t="s">
        <v>12</v>
      </c>
      <c r="C89" s="1"/>
      <c r="D89" s="1" t="s">
        <v>49</v>
      </c>
      <c r="E89" s="1"/>
      <c r="F89" s="1">
        <v>2</v>
      </c>
      <c r="G89" s="1"/>
      <c r="H89" s="1"/>
      <c r="I89" s="1">
        <v>2</v>
      </c>
      <c r="J89" s="1"/>
      <c r="K89" s="1"/>
      <c r="L89" s="1">
        <v>2</v>
      </c>
      <c r="M89" s="1"/>
      <c r="N89" s="1">
        <v>2</v>
      </c>
      <c r="O89" s="1"/>
      <c r="P89" s="1"/>
      <c r="Q89" s="1"/>
      <c r="R89" s="1">
        <v>2</v>
      </c>
      <c r="S89" s="1"/>
      <c r="T89" s="1"/>
      <c r="U89" s="1"/>
      <c r="V89" s="1">
        <v>2</v>
      </c>
      <c r="W89" s="1"/>
      <c r="X89" s="1"/>
      <c r="Y89" s="1"/>
      <c r="Z89" s="1">
        <v>2</v>
      </c>
      <c r="AA89" s="1"/>
      <c r="AB89" s="1"/>
      <c r="AC89" s="1"/>
      <c r="AD89" s="1">
        <v>2</v>
      </c>
      <c r="AE89" s="1"/>
      <c r="AF89" s="1">
        <v>2</v>
      </c>
      <c r="AG89" s="1"/>
      <c r="AH89" s="1">
        <v>2</v>
      </c>
      <c r="AI89" s="1"/>
      <c r="AJ89" s="1"/>
      <c r="AK89" s="1">
        <f t="shared" si="10"/>
        <v>20</v>
      </c>
    </row>
    <row r="90" spans="2:37" x14ac:dyDescent="0.25">
      <c r="B90" s="1" t="s">
        <v>11</v>
      </c>
      <c r="C90" s="1"/>
      <c r="D90" s="1" t="s">
        <v>49</v>
      </c>
      <c r="E90" s="1"/>
      <c r="F90" s="1">
        <v>2</v>
      </c>
      <c r="G90" s="1"/>
      <c r="H90" s="1"/>
      <c r="I90" s="1">
        <v>2</v>
      </c>
      <c r="J90" s="1"/>
      <c r="K90" s="1"/>
      <c r="L90" s="1">
        <v>2</v>
      </c>
      <c r="M90" s="1"/>
      <c r="N90" s="1">
        <v>2</v>
      </c>
      <c r="O90" s="1"/>
      <c r="P90" s="1"/>
      <c r="Q90" s="1"/>
      <c r="R90" s="1">
        <v>2</v>
      </c>
      <c r="S90" s="1"/>
      <c r="T90" s="1"/>
      <c r="U90" s="1"/>
      <c r="V90" s="1">
        <v>2</v>
      </c>
      <c r="W90" s="1"/>
      <c r="X90" s="1"/>
      <c r="Y90" s="1"/>
      <c r="Z90" s="1">
        <v>2</v>
      </c>
      <c r="AA90" s="1"/>
      <c r="AB90" s="1"/>
      <c r="AC90" s="1"/>
      <c r="AD90" s="1">
        <v>2</v>
      </c>
      <c r="AE90" s="1"/>
      <c r="AF90" s="1">
        <v>2</v>
      </c>
      <c r="AG90" s="1"/>
      <c r="AH90" s="1">
        <v>2</v>
      </c>
      <c r="AI90" s="1"/>
      <c r="AJ90" s="1"/>
      <c r="AK90" s="1">
        <f t="shared" si="10"/>
        <v>20</v>
      </c>
    </row>
    <row r="91" spans="2:37" x14ac:dyDescent="0.25">
      <c r="B91" s="1"/>
      <c r="C91" s="1"/>
      <c r="D91" s="1"/>
      <c r="E91" s="1"/>
      <c r="F91" s="1"/>
      <c r="G91" s="1"/>
      <c r="H91" s="3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>
        <f t="shared" si="10"/>
        <v>0</v>
      </c>
    </row>
    <row r="92" spans="2:37" s="37" customFormat="1" x14ac:dyDescent="0.25">
      <c r="B92" s="36" t="s">
        <v>16</v>
      </c>
      <c r="C92" s="36"/>
      <c r="D92" s="36" t="s">
        <v>33</v>
      </c>
      <c r="E92" s="36"/>
      <c r="F92" s="36">
        <v>2</v>
      </c>
      <c r="G92" s="36"/>
      <c r="H92" s="36"/>
      <c r="I92" s="36">
        <v>2</v>
      </c>
      <c r="J92" s="36"/>
      <c r="K92" s="36"/>
      <c r="L92" s="36">
        <v>2</v>
      </c>
      <c r="M92" s="36"/>
      <c r="N92" s="36">
        <v>2</v>
      </c>
      <c r="O92" s="36"/>
      <c r="P92" s="36"/>
      <c r="Q92" s="36"/>
      <c r="R92" s="36">
        <v>3</v>
      </c>
      <c r="S92" s="36"/>
      <c r="T92" s="36"/>
      <c r="U92" s="36"/>
      <c r="V92" s="36">
        <v>3</v>
      </c>
      <c r="W92" s="36"/>
      <c r="X92" s="36"/>
      <c r="Y92" s="36"/>
      <c r="Z92" s="36">
        <v>3</v>
      </c>
      <c r="AA92" s="36"/>
      <c r="AB92" s="36"/>
      <c r="AC92" s="36"/>
      <c r="AD92" s="36">
        <v>3</v>
      </c>
      <c r="AE92" s="36"/>
      <c r="AF92" s="36">
        <v>3</v>
      </c>
      <c r="AG92" s="36"/>
      <c r="AH92" s="36">
        <v>3</v>
      </c>
      <c r="AI92" s="36"/>
      <c r="AJ92" s="36"/>
      <c r="AK92" s="36">
        <f t="shared" si="10"/>
        <v>26</v>
      </c>
    </row>
    <row r="93" spans="2:37" x14ac:dyDescent="0.25">
      <c r="B93" s="1"/>
      <c r="C93" s="1"/>
      <c r="D93" s="1" t="s">
        <v>49</v>
      </c>
      <c r="E93" s="1"/>
      <c r="F93" s="1"/>
      <c r="G93" s="1"/>
      <c r="H93" s="1"/>
      <c r="I93" s="1"/>
      <c r="J93" s="10"/>
      <c r="K93" s="1"/>
      <c r="L93" s="1"/>
      <c r="M93" s="1"/>
      <c r="N93" s="1"/>
      <c r="O93" s="1"/>
      <c r="P93" s="1"/>
      <c r="Q93" s="10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>
        <f t="shared" si="10"/>
        <v>0</v>
      </c>
    </row>
    <row r="94" spans="2:37" x14ac:dyDescent="0.25">
      <c r="B94" s="10" t="s">
        <v>15</v>
      </c>
      <c r="C94" s="1"/>
      <c r="D94" s="1" t="s">
        <v>33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>
        <f t="shared" si="10"/>
        <v>0</v>
      </c>
    </row>
    <row r="95" spans="2:37" x14ac:dyDescent="0.25">
      <c r="B95" s="10"/>
      <c r="C95" s="1"/>
      <c r="D95" s="1" t="s">
        <v>49</v>
      </c>
      <c r="E95" s="1"/>
      <c r="F95" s="1">
        <v>5</v>
      </c>
      <c r="G95" s="1"/>
      <c r="H95" s="1"/>
      <c r="I95" s="1">
        <v>5</v>
      </c>
      <c r="J95" s="10"/>
      <c r="K95" s="1"/>
      <c r="L95" s="1">
        <v>5</v>
      </c>
      <c r="M95" s="1"/>
      <c r="N95" s="1">
        <v>5</v>
      </c>
      <c r="O95" s="1"/>
      <c r="P95" s="1">
        <v>5</v>
      </c>
      <c r="Q95" s="10"/>
      <c r="R95" s="1">
        <v>5</v>
      </c>
      <c r="S95" s="1"/>
      <c r="T95" s="1">
        <v>5</v>
      </c>
      <c r="U95" s="1"/>
      <c r="V95" s="1">
        <v>5</v>
      </c>
      <c r="W95" s="1"/>
      <c r="X95" s="1">
        <v>5</v>
      </c>
      <c r="Y95" s="1"/>
      <c r="Z95" s="1">
        <v>10</v>
      </c>
      <c r="AA95" s="1"/>
      <c r="AB95" s="1">
        <v>10</v>
      </c>
      <c r="AC95" s="1"/>
      <c r="AD95" s="1">
        <v>10</v>
      </c>
      <c r="AE95" s="1"/>
      <c r="AF95" s="1">
        <v>10</v>
      </c>
      <c r="AG95" s="1"/>
      <c r="AH95" s="1">
        <v>10</v>
      </c>
      <c r="AI95" s="1"/>
      <c r="AJ95" s="1"/>
      <c r="AK95" s="1">
        <f t="shared" si="10"/>
        <v>95</v>
      </c>
    </row>
    <row r="96" spans="2:37" s="37" customFormat="1" x14ac:dyDescent="0.25">
      <c r="B96" s="38" t="s">
        <v>17</v>
      </c>
      <c r="C96" s="36"/>
      <c r="D96" s="36" t="s">
        <v>33</v>
      </c>
      <c r="E96" s="36"/>
      <c r="F96" s="36">
        <v>2</v>
      </c>
      <c r="G96" s="36"/>
      <c r="H96" s="36"/>
      <c r="I96" s="36">
        <v>2</v>
      </c>
      <c r="J96" s="36"/>
      <c r="K96" s="36"/>
      <c r="L96" s="36">
        <v>2</v>
      </c>
      <c r="M96" s="36"/>
      <c r="N96" s="36">
        <v>2</v>
      </c>
      <c r="O96" s="36"/>
      <c r="P96" s="36"/>
      <c r="Q96" s="36"/>
      <c r="R96" s="36">
        <v>3</v>
      </c>
      <c r="S96" s="36"/>
      <c r="T96" s="36"/>
      <c r="U96" s="36"/>
      <c r="V96" s="36">
        <v>3</v>
      </c>
      <c r="W96" s="36"/>
      <c r="X96" s="36"/>
      <c r="Y96" s="36"/>
      <c r="Z96" s="36">
        <v>3</v>
      </c>
      <c r="AA96" s="36"/>
      <c r="AB96" s="36"/>
      <c r="AC96" s="36"/>
      <c r="AD96" s="36">
        <v>3</v>
      </c>
      <c r="AE96" s="36"/>
      <c r="AF96" s="36">
        <v>3</v>
      </c>
      <c r="AG96" s="36"/>
      <c r="AH96" s="36">
        <v>3</v>
      </c>
      <c r="AI96" s="36"/>
      <c r="AJ96" s="36"/>
      <c r="AK96" s="36">
        <f t="shared" si="10"/>
        <v>26</v>
      </c>
    </row>
    <row r="97" spans="2:37" x14ac:dyDescent="0.25">
      <c r="B97" s="10"/>
      <c r="C97" s="1"/>
      <c r="D97" s="1" t="s">
        <v>49</v>
      </c>
      <c r="E97" s="1"/>
      <c r="F97" s="1"/>
      <c r="G97" s="1"/>
      <c r="H97" s="1"/>
      <c r="I97" s="1"/>
      <c r="J97" s="10"/>
      <c r="K97" s="1"/>
      <c r="L97" s="1"/>
      <c r="M97" s="1"/>
      <c r="N97" s="1"/>
      <c r="O97" s="1"/>
      <c r="P97" s="1"/>
      <c r="Q97" s="10"/>
      <c r="R97" s="33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>
        <f t="shared" si="10"/>
        <v>0</v>
      </c>
    </row>
    <row r="98" spans="2:37" s="37" customFormat="1" x14ac:dyDescent="0.25">
      <c r="B98" s="38" t="s">
        <v>14</v>
      </c>
      <c r="C98" s="36"/>
      <c r="D98" s="36" t="s">
        <v>33</v>
      </c>
      <c r="E98" s="36"/>
      <c r="F98" s="36">
        <v>2</v>
      </c>
      <c r="G98" s="36"/>
      <c r="H98" s="36"/>
      <c r="I98" s="36">
        <v>2</v>
      </c>
      <c r="J98" s="36"/>
      <c r="K98" s="36"/>
      <c r="L98" s="36">
        <v>2</v>
      </c>
      <c r="M98" s="36"/>
      <c r="N98" s="36">
        <v>2</v>
      </c>
      <c r="O98" s="36"/>
      <c r="P98" s="36"/>
      <c r="Q98" s="36"/>
      <c r="R98" s="36">
        <v>2</v>
      </c>
      <c r="S98" s="36"/>
      <c r="T98" s="36"/>
      <c r="U98" s="36"/>
      <c r="V98" s="36">
        <v>2</v>
      </c>
      <c r="W98" s="36"/>
      <c r="X98" s="36"/>
      <c r="Y98" s="36"/>
      <c r="Z98" s="36">
        <v>3</v>
      </c>
      <c r="AA98" s="36"/>
      <c r="AB98" s="36"/>
      <c r="AC98" s="36"/>
      <c r="AD98" s="36">
        <v>3</v>
      </c>
      <c r="AE98" s="36"/>
      <c r="AF98" s="36">
        <v>3</v>
      </c>
      <c r="AG98" s="36"/>
      <c r="AH98" s="36">
        <v>3</v>
      </c>
      <c r="AI98" s="36"/>
      <c r="AJ98" s="36"/>
      <c r="AK98" s="36">
        <f t="shared" si="10"/>
        <v>24</v>
      </c>
    </row>
    <row r="99" spans="2:37" x14ac:dyDescent="0.25">
      <c r="B99" s="10"/>
      <c r="C99" s="1"/>
      <c r="D99" s="1" t="s">
        <v>49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>
        <f t="shared" si="10"/>
        <v>0</v>
      </c>
    </row>
    <row r="100" spans="2:37" x14ac:dyDescent="0.25">
      <c r="B100" s="13" t="s">
        <v>51</v>
      </c>
      <c r="C100" s="1"/>
      <c r="D100" s="1"/>
      <c r="E100" s="1"/>
      <c r="F100" s="1">
        <f>SUM(F86:F99)</f>
        <v>50</v>
      </c>
      <c r="G100" s="1">
        <f t="shared" ref="G100:AJ100" si="11">SUM(G86:G99)</f>
        <v>0</v>
      </c>
      <c r="H100" s="1">
        <f t="shared" si="11"/>
        <v>0</v>
      </c>
      <c r="I100" s="1">
        <f>SUM(I86:I99)</f>
        <v>50</v>
      </c>
      <c r="J100" s="1">
        <f t="shared" si="11"/>
        <v>0</v>
      </c>
      <c r="K100" s="1">
        <f t="shared" si="11"/>
        <v>0</v>
      </c>
      <c r="L100" s="1">
        <f t="shared" si="11"/>
        <v>55</v>
      </c>
      <c r="M100" s="1">
        <f t="shared" si="11"/>
        <v>0</v>
      </c>
      <c r="N100" s="1">
        <f>SUM(N86:N99)</f>
        <v>55</v>
      </c>
      <c r="O100" s="1">
        <f t="shared" si="11"/>
        <v>0</v>
      </c>
      <c r="P100" s="1">
        <f t="shared" si="11"/>
        <v>45</v>
      </c>
      <c r="Q100" s="1">
        <f t="shared" si="11"/>
        <v>0</v>
      </c>
      <c r="R100" s="1">
        <f t="shared" si="11"/>
        <v>57</v>
      </c>
      <c r="S100" s="1">
        <f>SUM(S86:S99)</f>
        <v>0</v>
      </c>
      <c r="T100" s="1">
        <f t="shared" si="11"/>
        <v>45</v>
      </c>
      <c r="U100" s="1">
        <f t="shared" si="11"/>
        <v>0</v>
      </c>
      <c r="V100" s="1">
        <f t="shared" si="11"/>
        <v>57</v>
      </c>
      <c r="W100" s="1">
        <f t="shared" si="11"/>
        <v>0</v>
      </c>
      <c r="X100" s="1">
        <f>SUM(X86:X99)</f>
        <v>45</v>
      </c>
      <c r="Y100" s="1">
        <f t="shared" si="11"/>
        <v>0</v>
      </c>
      <c r="Z100" s="1">
        <f t="shared" si="11"/>
        <v>63</v>
      </c>
      <c r="AA100" s="1">
        <f t="shared" si="11"/>
        <v>0</v>
      </c>
      <c r="AB100" s="1">
        <f t="shared" si="11"/>
        <v>50</v>
      </c>
      <c r="AC100" s="1">
        <f>SUM(AC86:AC99)</f>
        <v>0</v>
      </c>
      <c r="AD100" s="1">
        <f t="shared" si="11"/>
        <v>63</v>
      </c>
      <c r="AE100" s="1">
        <f t="shared" si="11"/>
        <v>0</v>
      </c>
      <c r="AF100" s="1">
        <f t="shared" si="11"/>
        <v>63</v>
      </c>
      <c r="AG100" s="1">
        <f t="shared" si="11"/>
        <v>0</v>
      </c>
      <c r="AH100" s="1">
        <f t="shared" si="11"/>
        <v>63</v>
      </c>
      <c r="AI100" s="1">
        <f t="shared" si="11"/>
        <v>20</v>
      </c>
      <c r="AJ100" s="1">
        <f t="shared" si="11"/>
        <v>0</v>
      </c>
      <c r="AK100" s="2">
        <f t="shared" si="10"/>
        <v>781</v>
      </c>
    </row>
    <row r="101" spans="2:37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2">
        <f>SUM(F101:AJ101)</f>
        <v>0</v>
      </c>
    </row>
    <row r="102" spans="2:37" x14ac:dyDescent="0.25">
      <c r="B102" s="143">
        <v>45962</v>
      </c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</row>
    <row r="103" spans="2:37" x14ac:dyDescent="0.25">
      <c r="B103" s="1"/>
      <c r="C103" s="1"/>
      <c r="D103" s="1"/>
      <c r="E103" s="1"/>
      <c r="F103" s="1">
        <v>1</v>
      </c>
      <c r="G103" s="1">
        <v>2</v>
      </c>
      <c r="H103" s="1">
        <v>3</v>
      </c>
      <c r="I103" s="1">
        <v>4</v>
      </c>
      <c r="J103" s="1">
        <v>5</v>
      </c>
      <c r="K103" s="1">
        <v>6</v>
      </c>
      <c r="L103" s="1">
        <v>7</v>
      </c>
      <c r="M103" s="1">
        <v>8</v>
      </c>
      <c r="N103" s="1">
        <v>9</v>
      </c>
      <c r="O103" s="1">
        <v>10</v>
      </c>
      <c r="P103" s="1">
        <v>11</v>
      </c>
      <c r="Q103" s="1">
        <v>12</v>
      </c>
      <c r="R103" s="1">
        <v>13</v>
      </c>
      <c r="S103" s="1">
        <v>14</v>
      </c>
      <c r="T103" s="1">
        <v>15</v>
      </c>
      <c r="U103" s="1">
        <v>16</v>
      </c>
      <c r="V103" s="1">
        <v>17</v>
      </c>
      <c r="W103" s="1">
        <v>18</v>
      </c>
      <c r="X103" s="1">
        <v>19</v>
      </c>
      <c r="Y103" s="1">
        <v>20</v>
      </c>
      <c r="Z103" s="1">
        <v>21</v>
      </c>
      <c r="AA103" s="1">
        <v>22</v>
      </c>
      <c r="AB103" s="1">
        <v>23</v>
      </c>
      <c r="AC103" s="1">
        <v>24</v>
      </c>
      <c r="AD103" s="1">
        <v>25</v>
      </c>
      <c r="AE103" s="1">
        <v>26</v>
      </c>
      <c r="AF103" s="1">
        <v>27</v>
      </c>
      <c r="AG103" s="1">
        <v>28</v>
      </c>
      <c r="AH103" s="1">
        <v>29</v>
      </c>
      <c r="AI103" s="1">
        <v>30</v>
      </c>
      <c r="AJ103" s="1"/>
      <c r="AK103" s="2" t="s">
        <v>52</v>
      </c>
    </row>
    <row r="104" spans="2:37" x14ac:dyDescent="0.25">
      <c r="B104" s="2" t="s">
        <v>58</v>
      </c>
      <c r="C104" s="1"/>
      <c r="D104" s="1"/>
      <c r="E104" s="1"/>
      <c r="F104" s="1"/>
      <c r="G104" s="1"/>
      <c r="H104" s="1"/>
      <c r="I104" s="1">
        <v>180</v>
      </c>
      <c r="J104" s="1"/>
      <c r="K104" s="1"/>
      <c r="L104" s="1"/>
      <c r="M104" s="1"/>
      <c r="N104" s="1">
        <v>132</v>
      </c>
      <c r="O104" s="1"/>
      <c r="P104" s="1"/>
      <c r="Q104" s="1"/>
      <c r="R104" s="1"/>
      <c r="S104" s="1">
        <v>90</v>
      </c>
      <c r="T104" s="1"/>
      <c r="U104" s="1"/>
      <c r="V104" s="1"/>
      <c r="W104" s="1"/>
      <c r="X104" s="1">
        <v>160</v>
      </c>
      <c r="Y104" s="1"/>
      <c r="Z104" s="1"/>
      <c r="AA104" s="1"/>
      <c r="AB104" s="1"/>
      <c r="AC104" s="1">
        <v>162</v>
      </c>
      <c r="AD104" s="1"/>
      <c r="AE104" s="1"/>
      <c r="AF104" s="1"/>
      <c r="AG104" s="1"/>
      <c r="AH104" s="1">
        <v>226</v>
      </c>
      <c r="AI104" s="1"/>
      <c r="AJ104" s="1"/>
      <c r="AK104" s="2">
        <f>SUM(F104:AJ104)</f>
        <v>950</v>
      </c>
    </row>
    <row r="105" spans="2:37" x14ac:dyDescent="0.25">
      <c r="B105" s="47" t="s">
        <v>49</v>
      </c>
      <c r="C105" s="1"/>
      <c r="D105" s="1"/>
      <c r="E105" s="1"/>
      <c r="F105" s="1"/>
      <c r="G105" s="1"/>
      <c r="H105" s="1"/>
      <c r="I105" s="1">
        <v>132</v>
      </c>
      <c r="J105" s="1"/>
      <c r="K105" s="1"/>
      <c r="L105" s="1"/>
      <c r="M105" s="1"/>
      <c r="N105" s="1">
        <v>84</v>
      </c>
      <c r="O105" s="1"/>
      <c r="P105" s="1"/>
      <c r="Q105" s="1"/>
      <c r="R105" s="1"/>
      <c r="S105" s="1">
        <v>90</v>
      </c>
      <c r="T105" s="1"/>
      <c r="U105" s="1"/>
      <c r="V105" s="1"/>
      <c r="W105" s="1"/>
      <c r="X105" s="1">
        <v>112</v>
      </c>
      <c r="Y105" s="1"/>
      <c r="Z105" s="1"/>
      <c r="AA105" s="1"/>
      <c r="AB105" s="1"/>
      <c r="AC105" s="1">
        <v>114</v>
      </c>
      <c r="AD105" s="1"/>
      <c r="AE105" s="1"/>
      <c r="AF105" s="1"/>
      <c r="AG105" s="1"/>
      <c r="AH105" s="1">
        <v>168</v>
      </c>
      <c r="AI105" s="1"/>
      <c r="AJ105" s="1"/>
      <c r="AK105" s="1">
        <f t="shared" ref="AK105:AK121" si="12">SUM(F105:AJ105)</f>
        <v>700</v>
      </c>
    </row>
    <row r="106" spans="2:37" x14ac:dyDescent="0.25">
      <c r="B106" s="47" t="s">
        <v>33</v>
      </c>
      <c r="C106" s="1"/>
      <c r="D106" s="1"/>
      <c r="E106" s="1"/>
      <c r="F106" s="1"/>
      <c r="G106" s="1"/>
      <c r="H106" s="1"/>
      <c r="I106" s="1">
        <v>48</v>
      </c>
      <c r="J106" s="1"/>
      <c r="K106" s="1"/>
      <c r="L106" s="1"/>
      <c r="M106" s="1"/>
      <c r="N106" s="1">
        <v>48</v>
      </c>
      <c r="O106" s="1"/>
      <c r="P106" s="1"/>
      <c r="Q106" s="1"/>
      <c r="R106" s="1"/>
      <c r="S106" s="1">
        <v>0</v>
      </c>
      <c r="T106" s="1"/>
      <c r="U106" s="1"/>
      <c r="V106" s="1"/>
      <c r="W106" s="1"/>
      <c r="X106" s="1">
        <v>48</v>
      </c>
      <c r="Y106" s="1"/>
      <c r="Z106" s="1"/>
      <c r="AA106" s="1"/>
      <c r="AB106" s="1"/>
      <c r="AC106" s="1">
        <v>48</v>
      </c>
      <c r="AD106" s="1"/>
      <c r="AE106" s="1"/>
      <c r="AF106" s="1"/>
      <c r="AG106" s="1"/>
      <c r="AH106" s="1">
        <v>58</v>
      </c>
      <c r="AI106" s="1"/>
      <c r="AJ106" s="1"/>
      <c r="AK106" s="1">
        <f t="shared" si="12"/>
        <v>250</v>
      </c>
    </row>
    <row r="107" spans="2:37" x14ac:dyDescent="0.25">
      <c r="B107" s="1" t="s">
        <v>9</v>
      </c>
      <c r="C107" s="1"/>
      <c r="D107" s="1" t="s">
        <v>49</v>
      </c>
      <c r="E107" s="1"/>
      <c r="F107" s="1">
        <v>30</v>
      </c>
      <c r="G107" s="1"/>
      <c r="H107" s="1">
        <v>30</v>
      </c>
      <c r="I107" s="1"/>
      <c r="J107" s="1">
        <v>30</v>
      </c>
      <c r="K107" s="1"/>
      <c r="L107" s="1">
        <v>30</v>
      </c>
      <c r="M107" s="1"/>
      <c r="N107" s="1">
        <v>30</v>
      </c>
      <c r="O107" s="1"/>
      <c r="P107" s="1">
        <v>30</v>
      </c>
      <c r="Q107" s="1"/>
      <c r="R107" s="1">
        <v>30</v>
      </c>
      <c r="S107" s="1"/>
      <c r="T107" s="1">
        <v>30</v>
      </c>
      <c r="U107" s="1"/>
      <c r="V107" s="1">
        <v>30</v>
      </c>
      <c r="W107" s="1"/>
      <c r="X107" s="1">
        <v>30</v>
      </c>
      <c r="Y107" s="1"/>
      <c r="Z107" s="1">
        <v>30</v>
      </c>
      <c r="AA107" s="1"/>
      <c r="AB107" s="1">
        <v>40</v>
      </c>
      <c r="AC107" s="1"/>
      <c r="AD107" s="1">
        <v>40</v>
      </c>
      <c r="AE107" s="1"/>
      <c r="AF107" s="1">
        <v>40</v>
      </c>
      <c r="AG107" s="1"/>
      <c r="AH107" s="1">
        <v>40</v>
      </c>
      <c r="AI107" s="1"/>
      <c r="AJ107" s="1"/>
      <c r="AK107" s="1">
        <f t="shared" si="12"/>
        <v>490</v>
      </c>
    </row>
    <row r="108" spans="2:37" x14ac:dyDescent="0.25">
      <c r="B108" s="1" t="s">
        <v>10</v>
      </c>
      <c r="C108" s="1"/>
      <c r="D108" s="1" t="s">
        <v>49</v>
      </c>
      <c r="E108" s="1"/>
      <c r="F108" s="1">
        <v>15</v>
      </c>
      <c r="G108" s="1"/>
      <c r="H108" s="1">
        <v>15</v>
      </c>
      <c r="I108" s="1"/>
      <c r="J108" s="1">
        <v>15</v>
      </c>
      <c r="K108" s="1"/>
      <c r="L108" s="1">
        <v>15</v>
      </c>
      <c r="M108" s="1"/>
      <c r="N108" s="1">
        <v>15</v>
      </c>
      <c r="O108" s="1"/>
      <c r="P108" s="1">
        <v>15</v>
      </c>
      <c r="Q108" s="1"/>
      <c r="R108" s="1">
        <v>15</v>
      </c>
      <c r="S108" s="1"/>
      <c r="T108" s="1">
        <v>15</v>
      </c>
      <c r="U108" s="1"/>
      <c r="V108" s="1">
        <v>20</v>
      </c>
      <c r="W108" s="1"/>
      <c r="X108" s="1">
        <v>20</v>
      </c>
      <c r="Y108" s="1"/>
      <c r="Z108" s="1">
        <v>20</v>
      </c>
      <c r="AA108" s="1"/>
      <c r="AB108" s="1">
        <v>20</v>
      </c>
      <c r="AC108" s="1"/>
      <c r="AD108" s="1">
        <v>20</v>
      </c>
      <c r="AE108" s="1"/>
      <c r="AF108" s="1">
        <v>20</v>
      </c>
      <c r="AG108" s="1"/>
      <c r="AH108" s="1">
        <v>20</v>
      </c>
      <c r="AI108" s="1"/>
      <c r="AJ108" s="1"/>
      <c r="AK108" s="1">
        <f t="shared" si="12"/>
        <v>260</v>
      </c>
    </row>
    <row r="109" spans="2:37" s="37" customFormat="1" x14ac:dyDescent="0.25">
      <c r="B109" s="36"/>
      <c r="C109" s="36"/>
      <c r="D109" s="36" t="s">
        <v>33</v>
      </c>
      <c r="E109" s="36"/>
      <c r="F109" s="36">
        <v>5</v>
      </c>
      <c r="G109" s="36"/>
      <c r="H109" s="36"/>
      <c r="I109" s="36"/>
      <c r="J109" s="36"/>
      <c r="K109" s="36"/>
      <c r="L109" s="36">
        <v>5</v>
      </c>
      <c r="M109" s="36"/>
      <c r="N109" s="36"/>
      <c r="O109" s="36"/>
      <c r="P109" s="36"/>
      <c r="Q109" s="36"/>
      <c r="R109" s="36">
        <v>5</v>
      </c>
      <c r="S109" s="36"/>
      <c r="T109" s="36"/>
      <c r="U109" s="36"/>
      <c r="V109" s="36"/>
      <c r="W109" s="36"/>
      <c r="X109" s="36">
        <v>5</v>
      </c>
      <c r="Y109" s="36"/>
      <c r="Z109" s="36"/>
      <c r="AA109" s="36"/>
      <c r="AB109" s="36"/>
      <c r="AC109" s="36"/>
      <c r="AD109" s="36">
        <v>5</v>
      </c>
      <c r="AE109" s="36"/>
      <c r="AF109" s="36"/>
      <c r="AG109" s="36"/>
      <c r="AH109" s="36"/>
      <c r="AI109" s="36"/>
      <c r="AJ109" s="36"/>
      <c r="AK109" s="36">
        <f t="shared" si="12"/>
        <v>25</v>
      </c>
    </row>
    <row r="110" spans="2:37" x14ac:dyDescent="0.25">
      <c r="B110" s="1" t="s">
        <v>13</v>
      </c>
      <c r="C110" s="1"/>
      <c r="D110" s="1" t="s">
        <v>49</v>
      </c>
      <c r="E110" s="1"/>
      <c r="F110" s="1">
        <v>10</v>
      </c>
      <c r="G110" s="1"/>
      <c r="H110" s="1"/>
      <c r="I110" s="1">
        <v>10</v>
      </c>
      <c r="J110" s="1"/>
      <c r="K110" s="1"/>
      <c r="L110" s="1">
        <v>10</v>
      </c>
      <c r="M110" s="1"/>
      <c r="N110" s="1"/>
      <c r="O110" s="1"/>
      <c r="P110" s="1">
        <v>10</v>
      </c>
      <c r="Q110" s="1"/>
      <c r="R110" s="1"/>
      <c r="S110" s="1"/>
      <c r="T110" s="1">
        <v>10</v>
      </c>
      <c r="U110" s="1"/>
      <c r="V110" s="1"/>
      <c r="W110" s="1"/>
      <c r="X110" s="1">
        <v>10</v>
      </c>
      <c r="Y110" s="1"/>
      <c r="Z110" s="1"/>
      <c r="AA110" s="1"/>
      <c r="AB110" s="1">
        <v>10</v>
      </c>
      <c r="AC110" s="1"/>
      <c r="AD110" s="1">
        <v>10</v>
      </c>
      <c r="AE110" s="1"/>
      <c r="AF110" s="1">
        <v>10</v>
      </c>
      <c r="AG110" s="1"/>
      <c r="AH110" s="1">
        <v>10</v>
      </c>
      <c r="AI110" s="1"/>
      <c r="AJ110" s="1"/>
      <c r="AK110" s="1">
        <f t="shared" si="12"/>
        <v>100</v>
      </c>
    </row>
    <row r="111" spans="2:37" x14ac:dyDescent="0.25">
      <c r="B111" s="1" t="s">
        <v>12</v>
      </c>
      <c r="C111" s="1"/>
      <c r="D111" s="1" t="s">
        <v>49</v>
      </c>
      <c r="E111" s="1"/>
      <c r="F111" s="1">
        <v>2</v>
      </c>
      <c r="G111" s="1"/>
      <c r="H111" s="1"/>
      <c r="I111" s="1">
        <v>2</v>
      </c>
      <c r="J111" s="1"/>
      <c r="K111" s="1"/>
      <c r="L111" s="1">
        <v>2</v>
      </c>
      <c r="M111" s="1"/>
      <c r="N111" s="1"/>
      <c r="O111" s="1"/>
      <c r="P111" s="1">
        <v>2</v>
      </c>
      <c r="Q111" s="1"/>
      <c r="R111" s="1"/>
      <c r="S111" s="1"/>
      <c r="T111" s="1">
        <v>2</v>
      </c>
      <c r="U111" s="1"/>
      <c r="V111" s="1"/>
      <c r="W111" s="1"/>
      <c r="X111" s="1">
        <v>2</v>
      </c>
      <c r="Y111" s="1"/>
      <c r="Z111" s="1"/>
      <c r="AA111" s="1"/>
      <c r="AB111" s="1">
        <v>2</v>
      </c>
      <c r="AC111" s="1"/>
      <c r="AD111" s="1">
        <v>2</v>
      </c>
      <c r="AE111" s="1"/>
      <c r="AF111" s="1">
        <v>2</v>
      </c>
      <c r="AG111" s="1"/>
      <c r="AH111" s="1">
        <v>2</v>
      </c>
      <c r="AI111" s="1"/>
      <c r="AJ111" s="1"/>
      <c r="AK111" s="1">
        <f t="shared" si="12"/>
        <v>20</v>
      </c>
    </row>
    <row r="112" spans="2:37" x14ac:dyDescent="0.25">
      <c r="B112" s="1" t="s">
        <v>11</v>
      </c>
      <c r="C112" s="1"/>
      <c r="D112" s="1" t="s">
        <v>49</v>
      </c>
      <c r="E112" s="1"/>
      <c r="F112" s="1">
        <v>3</v>
      </c>
      <c r="G112" s="1"/>
      <c r="H112" s="1"/>
      <c r="I112" s="1">
        <v>3</v>
      </c>
      <c r="J112" s="1"/>
      <c r="K112" s="1"/>
      <c r="L112" s="1">
        <v>3</v>
      </c>
      <c r="M112" s="1"/>
      <c r="N112" s="1"/>
      <c r="O112" s="1"/>
      <c r="P112" s="1">
        <v>3</v>
      </c>
      <c r="Q112" s="1"/>
      <c r="R112" s="1"/>
      <c r="S112" s="1"/>
      <c r="T112" s="1">
        <v>3</v>
      </c>
      <c r="U112" s="1"/>
      <c r="V112" s="1"/>
      <c r="W112" s="1"/>
      <c r="X112" s="1">
        <v>3</v>
      </c>
      <c r="Y112" s="1"/>
      <c r="Z112" s="1"/>
      <c r="AA112" s="1"/>
      <c r="AB112" s="1">
        <v>3</v>
      </c>
      <c r="AC112" s="1"/>
      <c r="AD112" s="1">
        <v>3</v>
      </c>
      <c r="AE112" s="1"/>
      <c r="AF112" s="1">
        <v>3</v>
      </c>
      <c r="AG112" s="1"/>
      <c r="AH112" s="1">
        <v>3</v>
      </c>
      <c r="AI112" s="1"/>
      <c r="AJ112" s="1"/>
      <c r="AK112" s="1">
        <f t="shared" si="12"/>
        <v>30</v>
      </c>
    </row>
    <row r="113" spans="2:37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>
        <f t="shared" si="12"/>
        <v>0</v>
      </c>
    </row>
    <row r="114" spans="2:37" s="37" customFormat="1" x14ac:dyDescent="0.25">
      <c r="B114" s="36" t="s">
        <v>16</v>
      </c>
      <c r="C114" s="36"/>
      <c r="D114" s="36" t="s">
        <v>33</v>
      </c>
      <c r="E114" s="36"/>
      <c r="F114" s="36">
        <v>4</v>
      </c>
      <c r="G114" s="36"/>
      <c r="H114" s="36"/>
      <c r="I114" s="36">
        <v>4</v>
      </c>
      <c r="J114" s="36"/>
      <c r="K114" s="36"/>
      <c r="L114" s="36">
        <v>4</v>
      </c>
      <c r="M114" s="36"/>
      <c r="N114" s="36"/>
      <c r="O114" s="36"/>
      <c r="P114" s="36">
        <v>4</v>
      </c>
      <c r="Q114" s="36"/>
      <c r="R114" s="36"/>
      <c r="S114" s="36"/>
      <c r="T114" s="36">
        <v>4</v>
      </c>
      <c r="U114" s="36"/>
      <c r="V114" s="36"/>
      <c r="W114" s="36"/>
      <c r="X114" s="36">
        <v>4</v>
      </c>
      <c r="Y114" s="36"/>
      <c r="Z114" s="36">
        <v>4</v>
      </c>
      <c r="AA114" s="36"/>
      <c r="AB114" s="36">
        <v>4</v>
      </c>
      <c r="AC114" s="36"/>
      <c r="AD114" s="36">
        <v>4</v>
      </c>
      <c r="AE114" s="36"/>
      <c r="AF114" s="36">
        <v>4</v>
      </c>
      <c r="AG114" s="36"/>
      <c r="AH114" s="36">
        <v>4</v>
      </c>
      <c r="AI114" s="38"/>
      <c r="AJ114" s="36"/>
      <c r="AK114" s="36">
        <f t="shared" si="12"/>
        <v>44</v>
      </c>
    </row>
    <row r="115" spans="2:37" x14ac:dyDescent="0.25">
      <c r="B115" s="1"/>
      <c r="C115" s="1"/>
      <c r="D115" s="1" t="s">
        <v>49</v>
      </c>
      <c r="E115" s="1"/>
      <c r="F115" s="10"/>
      <c r="G115" s="1"/>
      <c r="H115" s="1"/>
      <c r="I115" s="1"/>
      <c r="J115" s="1"/>
      <c r="K115" s="1"/>
      <c r="L115" s="1"/>
      <c r="M115" s="10"/>
      <c r="N115" s="1"/>
      <c r="O115" s="1"/>
      <c r="P115" s="1"/>
      <c r="Q115" s="1"/>
      <c r="R115" s="1"/>
      <c r="S115" s="1"/>
      <c r="T115" s="1"/>
      <c r="U115" s="1"/>
      <c r="V115" s="10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0"/>
      <c r="AJ115" s="1"/>
      <c r="AK115" s="1">
        <f t="shared" si="12"/>
        <v>0</v>
      </c>
    </row>
    <row r="116" spans="2:37" x14ac:dyDescent="0.25">
      <c r="B116" s="10" t="s">
        <v>15</v>
      </c>
      <c r="C116" s="1"/>
      <c r="D116" s="1" t="s">
        <v>33</v>
      </c>
      <c r="E116" s="1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"/>
      <c r="AK116" s="1">
        <f t="shared" si="12"/>
        <v>0</v>
      </c>
    </row>
    <row r="117" spans="2:37" x14ac:dyDescent="0.25">
      <c r="B117" s="10"/>
      <c r="C117" s="1"/>
      <c r="D117" s="1" t="s">
        <v>49</v>
      </c>
      <c r="E117" s="1"/>
      <c r="F117" s="1">
        <v>15</v>
      </c>
      <c r="G117" s="1"/>
      <c r="H117" s="1"/>
      <c r="I117" s="1">
        <v>15</v>
      </c>
      <c r="J117" s="1"/>
      <c r="K117" s="1"/>
      <c r="L117" s="1">
        <v>15</v>
      </c>
      <c r="M117" s="1"/>
      <c r="N117" s="1"/>
      <c r="O117" s="1"/>
      <c r="P117" s="1">
        <v>15</v>
      </c>
      <c r="Q117" s="1"/>
      <c r="R117" s="1"/>
      <c r="S117" s="1"/>
      <c r="T117" s="1">
        <v>15</v>
      </c>
      <c r="U117" s="1"/>
      <c r="V117" s="1">
        <v>15</v>
      </c>
      <c r="W117" s="1"/>
      <c r="X117" s="1">
        <v>15</v>
      </c>
      <c r="Y117" s="1"/>
      <c r="Z117" s="1"/>
      <c r="AA117" s="1"/>
      <c r="AB117" s="1">
        <v>15</v>
      </c>
      <c r="AC117" s="1"/>
      <c r="AD117" s="1"/>
      <c r="AE117" s="1"/>
      <c r="AF117" s="1">
        <v>15</v>
      </c>
      <c r="AG117" s="1"/>
      <c r="AH117" s="1">
        <v>15</v>
      </c>
      <c r="AI117" s="10"/>
      <c r="AJ117" s="1"/>
      <c r="AK117" s="1">
        <f t="shared" si="12"/>
        <v>150</v>
      </c>
    </row>
    <row r="118" spans="2:37" s="37" customFormat="1" x14ac:dyDescent="0.25">
      <c r="B118" s="38" t="s">
        <v>17</v>
      </c>
      <c r="C118" s="36"/>
      <c r="D118" s="36" t="s">
        <v>33</v>
      </c>
      <c r="E118" s="36"/>
      <c r="F118" s="36">
        <v>3</v>
      </c>
      <c r="G118" s="36"/>
      <c r="H118" s="36"/>
      <c r="I118" s="36">
        <v>3</v>
      </c>
      <c r="J118" s="36"/>
      <c r="K118" s="36"/>
      <c r="L118" s="36">
        <v>3</v>
      </c>
      <c r="M118" s="36"/>
      <c r="N118" s="36"/>
      <c r="O118" s="36"/>
      <c r="P118" s="36">
        <v>3</v>
      </c>
      <c r="Q118" s="36"/>
      <c r="R118" s="36"/>
      <c r="S118" s="36"/>
      <c r="T118" s="36">
        <v>3</v>
      </c>
      <c r="U118" s="36"/>
      <c r="V118" s="36"/>
      <c r="W118" s="36"/>
      <c r="X118" s="36">
        <v>3</v>
      </c>
      <c r="Y118" s="36"/>
      <c r="Z118" s="36"/>
      <c r="AA118" s="36"/>
      <c r="AB118" s="36">
        <v>3</v>
      </c>
      <c r="AC118" s="36"/>
      <c r="AD118" s="36">
        <v>3</v>
      </c>
      <c r="AE118" s="36"/>
      <c r="AF118" s="36">
        <v>3</v>
      </c>
      <c r="AG118" s="36"/>
      <c r="AH118" s="36">
        <v>3</v>
      </c>
      <c r="AI118" s="36"/>
      <c r="AJ118" s="36"/>
      <c r="AK118" s="36">
        <f t="shared" si="12"/>
        <v>30</v>
      </c>
    </row>
    <row r="119" spans="2:37" x14ac:dyDescent="0.25">
      <c r="B119" s="10"/>
      <c r="C119" s="1"/>
      <c r="D119" s="1" t="s">
        <v>49</v>
      </c>
      <c r="E119" s="1"/>
      <c r="F119" s="10"/>
      <c r="G119" s="1"/>
      <c r="H119" s="34"/>
      <c r="I119" s="1"/>
      <c r="J119" s="1"/>
      <c r="K119" s="1"/>
      <c r="L119" s="1"/>
      <c r="M119" s="10"/>
      <c r="N119" s="1"/>
      <c r="O119" s="1"/>
      <c r="P119" s="1"/>
      <c r="Q119" s="1"/>
      <c r="R119" s="1"/>
      <c r="S119" s="1"/>
      <c r="T119" s="1"/>
      <c r="U119" s="1"/>
      <c r="V119" s="10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0"/>
      <c r="AJ119" s="1"/>
      <c r="AK119" s="1">
        <f t="shared" si="12"/>
        <v>0</v>
      </c>
    </row>
    <row r="120" spans="2:37" s="37" customFormat="1" x14ac:dyDescent="0.25">
      <c r="B120" s="38" t="s">
        <v>14</v>
      </c>
      <c r="C120" s="36"/>
      <c r="D120" s="36" t="s">
        <v>33</v>
      </c>
      <c r="E120" s="36"/>
      <c r="F120" s="36">
        <v>4</v>
      </c>
      <c r="G120" s="36"/>
      <c r="H120" s="36"/>
      <c r="I120" s="36">
        <v>4</v>
      </c>
      <c r="J120" s="36"/>
      <c r="K120" s="36"/>
      <c r="L120" s="36">
        <v>4</v>
      </c>
      <c r="M120" s="36"/>
      <c r="N120" s="36"/>
      <c r="O120" s="36"/>
      <c r="P120" s="36">
        <v>4</v>
      </c>
      <c r="Q120" s="36"/>
      <c r="R120" s="36"/>
      <c r="S120" s="36"/>
      <c r="T120" s="36">
        <v>4</v>
      </c>
      <c r="U120" s="36"/>
      <c r="V120" s="36"/>
      <c r="W120" s="36"/>
      <c r="X120" s="36">
        <v>4</v>
      </c>
      <c r="Y120" s="36"/>
      <c r="Z120" s="36"/>
      <c r="AA120" s="36"/>
      <c r="AB120" s="36">
        <v>4</v>
      </c>
      <c r="AC120" s="36"/>
      <c r="AD120" s="36">
        <v>4</v>
      </c>
      <c r="AE120" s="36"/>
      <c r="AF120" s="36">
        <v>4</v>
      </c>
      <c r="AG120" s="36"/>
      <c r="AH120" s="36">
        <v>4</v>
      </c>
      <c r="AI120" s="38"/>
      <c r="AJ120" s="36"/>
      <c r="AK120" s="36">
        <f t="shared" si="12"/>
        <v>40</v>
      </c>
    </row>
    <row r="121" spans="2:37" x14ac:dyDescent="0.25">
      <c r="B121" s="10"/>
      <c r="C121" s="1"/>
      <c r="D121" s="1" t="s">
        <v>49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>
        <f t="shared" si="12"/>
        <v>0</v>
      </c>
    </row>
    <row r="122" spans="2:37" x14ac:dyDescent="0.25">
      <c r="B122" s="13" t="s">
        <v>51</v>
      </c>
      <c r="C122" s="1"/>
      <c r="D122" s="1"/>
      <c r="E122" s="1"/>
      <c r="F122" s="1">
        <f>SUM(F107:F121)</f>
        <v>91</v>
      </c>
      <c r="G122" s="1">
        <f t="shared" ref="G122:H122" si="13">SUM(G107:G121)</f>
        <v>0</v>
      </c>
      <c r="H122" s="1">
        <f t="shared" si="13"/>
        <v>45</v>
      </c>
      <c r="I122" s="1">
        <f>SUM(I107:I121)</f>
        <v>41</v>
      </c>
      <c r="J122" s="1">
        <f t="shared" ref="J122:M122" si="14">SUM(J107:J121)</f>
        <v>45</v>
      </c>
      <c r="K122" s="1">
        <f t="shared" si="14"/>
        <v>0</v>
      </c>
      <c r="L122" s="1">
        <f t="shared" si="14"/>
        <v>91</v>
      </c>
      <c r="M122" s="1">
        <f t="shared" si="14"/>
        <v>0</v>
      </c>
      <c r="N122" s="1">
        <f>SUM(N107:N121)</f>
        <v>45</v>
      </c>
      <c r="O122" s="1">
        <f t="shared" ref="O122:R122" si="15">SUM(O107:O121)</f>
        <v>0</v>
      </c>
      <c r="P122" s="1">
        <f t="shared" si="15"/>
        <v>86</v>
      </c>
      <c r="Q122" s="1">
        <f t="shared" si="15"/>
        <v>0</v>
      </c>
      <c r="R122" s="1">
        <f t="shared" si="15"/>
        <v>50</v>
      </c>
      <c r="S122" s="1">
        <f>SUM(S107:S121)</f>
        <v>0</v>
      </c>
      <c r="T122" s="1">
        <f t="shared" ref="T122:AJ122" si="16">SUM(T107:T121)</f>
        <v>86</v>
      </c>
      <c r="U122" s="1">
        <f t="shared" si="16"/>
        <v>0</v>
      </c>
      <c r="V122" s="1">
        <f t="shared" si="16"/>
        <v>65</v>
      </c>
      <c r="W122" s="1">
        <f t="shared" si="16"/>
        <v>0</v>
      </c>
      <c r="X122" s="1">
        <f t="shared" si="16"/>
        <v>96</v>
      </c>
      <c r="Y122" s="1">
        <f t="shared" si="16"/>
        <v>0</v>
      </c>
      <c r="Z122" s="1">
        <f t="shared" si="16"/>
        <v>54</v>
      </c>
      <c r="AA122" s="1">
        <f t="shared" si="16"/>
        <v>0</v>
      </c>
      <c r="AB122" s="1">
        <f t="shared" si="16"/>
        <v>101</v>
      </c>
      <c r="AC122" s="1">
        <f t="shared" si="16"/>
        <v>0</v>
      </c>
      <c r="AD122" s="1">
        <f t="shared" si="16"/>
        <v>91</v>
      </c>
      <c r="AE122" s="1">
        <f t="shared" si="16"/>
        <v>0</v>
      </c>
      <c r="AF122" s="1">
        <f t="shared" si="16"/>
        <v>101</v>
      </c>
      <c r="AG122" s="1">
        <f t="shared" si="16"/>
        <v>0</v>
      </c>
      <c r="AH122" s="1">
        <f t="shared" si="16"/>
        <v>101</v>
      </c>
      <c r="AI122" s="1">
        <f t="shared" si="16"/>
        <v>0</v>
      </c>
      <c r="AJ122" s="1">
        <f t="shared" si="16"/>
        <v>0</v>
      </c>
      <c r="AK122" s="2">
        <f>SUM(F122:AJ122)</f>
        <v>1189</v>
      </c>
    </row>
    <row r="123" spans="2:37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2:37" x14ac:dyDescent="0.25">
      <c r="B124" s="143">
        <v>45992</v>
      </c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</row>
    <row r="125" spans="2:37" x14ac:dyDescent="0.25">
      <c r="B125" s="1"/>
      <c r="C125" s="1"/>
      <c r="D125" s="1"/>
      <c r="E125" s="1"/>
      <c r="F125" s="1">
        <v>1</v>
      </c>
      <c r="G125" s="1">
        <v>2</v>
      </c>
      <c r="H125" s="1">
        <v>3</v>
      </c>
      <c r="I125" s="1">
        <v>4</v>
      </c>
      <c r="J125" s="1">
        <v>5</v>
      </c>
      <c r="K125" s="1">
        <v>6</v>
      </c>
      <c r="L125" s="1">
        <v>7</v>
      </c>
      <c r="M125" s="1">
        <v>8</v>
      </c>
      <c r="N125" s="1">
        <v>9</v>
      </c>
      <c r="O125" s="1">
        <v>10</v>
      </c>
      <c r="P125" s="1">
        <v>11</v>
      </c>
      <c r="Q125" s="1">
        <v>12</v>
      </c>
      <c r="R125" s="1">
        <v>13</v>
      </c>
      <c r="S125" s="1">
        <v>14</v>
      </c>
      <c r="T125" s="1">
        <v>15</v>
      </c>
      <c r="U125" s="1">
        <v>16</v>
      </c>
      <c r="V125" s="1">
        <v>17</v>
      </c>
      <c r="W125" s="1">
        <v>18</v>
      </c>
      <c r="X125" s="1">
        <v>19</v>
      </c>
      <c r="Y125" s="1">
        <v>20</v>
      </c>
      <c r="Z125" s="1">
        <v>21</v>
      </c>
      <c r="AA125" s="1">
        <v>22</v>
      </c>
      <c r="AB125" s="1">
        <v>23</v>
      </c>
      <c r="AC125" s="1">
        <v>24</v>
      </c>
      <c r="AD125" s="1">
        <v>25</v>
      </c>
      <c r="AE125" s="1">
        <v>26</v>
      </c>
      <c r="AF125" s="1">
        <v>27</v>
      </c>
      <c r="AG125" s="1">
        <v>28</v>
      </c>
      <c r="AH125" s="1">
        <v>29</v>
      </c>
      <c r="AI125" s="1">
        <v>30</v>
      </c>
      <c r="AJ125" s="1">
        <v>31</v>
      </c>
      <c r="AK125" s="2" t="s">
        <v>52</v>
      </c>
    </row>
    <row r="126" spans="2:37" x14ac:dyDescent="0.25">
      <c r="B126" s="2" t="s">
        <v>58</v>
      </c>
      <c r="C126" s="1"/>
      <c r="D126" s="1"/>
      <c r="E126" s="1"/>
      <c r="F126" s="1"/>
      <c r="G126" s="1"/>
      <c r="H126" s="1"/>
      <c r="I126" s="1">
        <v>172</v>
      </c>
      <c r="J126" s="1"/>
      <c r="K126" s="1"/>
      <c r="L126" s="1"/>
      <c r="M126" s="1"/>
      <c r="N126" s="1">
        <v>154</v>
      </c>
      <c r="O126" s="1"/>
      <c r="P126" s="1"/>
      <c r="Q126" s="1"/>
      <c r="R126" s="1"/>
      <c r="S126" s="1">
        <v>184</v>
      </c>
      <c r="T126" s="1"/>
      <c r="U126" s="1"/>
      <c r="V126" s="1"/>
      <c r="W126" s="1"/>
      <c r="X126" s="1">
        <v>98</v>
      </c>
      <c r="Y126" s="1"/>
      <c r="Z126" s="1"/>
      <c r="AA126" s="1"/>
      <c r="AB126" s="1">
        <v>150</v>
      </c>
      <c r="AC126" s="1"/>
      <c r="AD126" s="1"/>
      <c r="AE126" s="1"/>
      <c r="AF126" s="1"/>
      <c r="AG126" s="1">
        <v>342</v>
      </c>
      <c r="AH126" s="1"/>
      <c r="AI126" s="1"/>
      <c r="AJ126" s="1"/>
      <c r="AK126" s="2">
        <f>SUM(F126:AJ126)</f>
        <v>1100</v>
      </c>
    </row>
    <row r="127" spans="2:37" x14ac:dyDescent="0.25">
      <c r="B127" s="47" t="s">
        <v>49</v>
      </c>
      <c r="C127" s="1"/>
      <c r="D127" s="1"/>
      <c r="E127" s="1"/>
      <c r="F127" s="1"/>
      <c r="G127" s="1"/>
      <c r="H127" s="1"/>
      <c r="I127" s="1">
        <v>124</v>
      </c>
      <c r="J127" s="1"/>
      <c r="K127" s="1"/>
      <c r="L127" s="1"/>
      <c r="M127" s="1"/>
      <c r="N127" s="1">
        <v>106</v>
      </c>
      <c r="O127" s="1"/>
      <c r="P127" s="1"/>
      <c r="Q127" s="1"/>
      <c r="R127" s="1"/>
      <c r="S127" s="1">
        <v>136</v>
      </c>
      <c r="T127" s="1"/>
      <c r="U127" s="1"/>
      <c r="V127" s="1"/>
      <c r="W127" s="1"/>
      <c r="X127" s="1">
        <v>98</v>
      </c>
      <c r="Y127" s="1"/>
      <c r="Z127" s="1"/>
      <c r="AA127" s="1"/>
      <c r="AB127" s="1">
        <v>150</v>
      </c>
      <c r="AC127" s="1"/>
      <c r="AD127" s="1"/>
      <c r="AE127" s="1"/>
      <c r="AF127" s="1"/>
      <c r="AG127" s="1">
        <v>286</v>
      </c>
      <c r="AH127" s="1"/>
      <c r="AI127" s="1"/>
      <c r="AJ127" s="1"/>
      <c r="AK127" s="1">
        <f t="shared" ref="AK127:AK145" si="17">SUM(F127:AJ127)</f>
        <v>900</v>
      </c>
    </row>
    <row r="128" spans="2:37" x14ac:dyDescent="0.25">
      <c r="B128" s="47" t="s">
        <v>33</v>
      </c>
      <c r="C128" s="1"/>
      <c r="D128" s="1"/>
      <c r="E128" s="1"/>
      <c r="F128" s="1"/>
      <c r="G128" s="1"/>
      <c r="H128" s="1"/>
      <c r="I128" s="1">
        <v>48</v>
      </c>
      <c r="J128" s="1"/>
      <c r="K128" s="1"/>
      <c r="L128" s="1"/>
      <c r="M128" s="1"/>
      <c r="N128" s="1">
        <v>48</v>
      </c>
      <c r="O128" s="1"/>
      <c r="P128" s="1"/>
      <c r="Q128" s="1"/>
      <c r="R128" s="1"/>
      <c r="S128" s="1">
        <v>48</v>
      </c>
      <c r="T128" s="1"/>
      <c r="U128" s="1"/>
      <c r="V128" s="1"/>
      <c r="W128" s="1"/>
      <c r="X128" s="1">
        <v>0</v>
      </c>
      <c r="Y128" s="1"/>
      <c r="Z128" s="1"/>
      <c r="AA128" s="1"/>
      <c r="AB128" s="1">
        <v>0</v>
      </c>
      <c r="AC128" s="1"/>
      <c r="AD128" s="1"/>
      <c r="AE128" s="1"/>
      <c r="AF128" s="1"/>
      <c r="AG128" s="1">
        <v>56</v>
      </c>
      <c r="AH128" s="1"/>
      <c r="AI128" s="1"/>
      <c r="AJ128" s="1"/>
      <c r="AK128" s="1">
        <f t="shared" si="17"/>
        <v>200</v>
      </c>
    </row>
    <row r="129" spans="2:37" x14ac:dyDescent="0.25">
      <c r="B129" s="1" t="s">
        <v>9</v>
      </c>
      <c r="C129" s="1"/>
      <c r="D129" s="1" t="s">
        <v>49</v>
      </c>
      <c r="E129" s="1"/>
      <c r="F129" s="1">
        <v>30</v>
      </c>
      <c r="G129" s="1"/>
      <c r="H129" s="1">
        <v>30</v>
      </c>
      <c r="I129" s="1"/>
      <c r="J129" s="1">
        <v>30</v>
      </c>
      <c r="K129" s="1"/>
      <c r="L129" s="1">
        <v>30</v>
      </c>
      <c r="M129" s="1"/>
      <c r="N129" s="1">
        <v>30</v>
      </c>
      <c r="O129" s="1"/>
      <c r="P129" s="1">
        <v>30</v>
      </c>
      <c r="Q129" s="1"/>
      <c r="R129" s="1">
        <v>30</v>
      </c>
      <c r="S129" s="1"/>
      <c r="T129" s="1">
        <v>30</v>
      </c>
      <c r="U129" s="1"/>
      <c r="V129" s="1">
        <v>30</v>
      </c>
      <c r="W129" s="1"/>
      <c r="X129" s="1">
        <v>30</v>
      </c>
      <c r="Y129" s="1"/>
      <c r="Z129" s="1">
        <v>30</v>
      </c>
      <c r="AA129" s="1"/>
      <c r="AB129" s="1">
        <v>30</v>
      </c>
      <c r="AC129" s="1"/>
      <c r="AD129" s="1">
        <v>40</v>
      </c>
      <c r="AE129" s="1"/>
      <c r="AF129" s="1">
        <v>40</v>
      </c>
      <c r="AG129" s="1"/>
      <c r="AH129" s="1">
        <v>40</v>
      </c>
      <c r="AI129" s="1"/>
      <c r="AJ129" s="1"/>
      <c r="AK129" s="1">
        <f t="shared" si="17"/>
        <v>480</v>
      </c>
    </row>
    <row r="130" spans="2:37" s="37" customFormat="1" x14ac:dyDescent="0.25">
      <c r="B130" s="36"/>
      <c r="C130" s="36"/>
      <c r="D130" s="36" t="s">
        <v>33</v>
      </c>
      <c r="E130" s="36"/>
      <c r="F130" s="36">
        <v>5</v>
      </c>
      <c r="G130" s="36"/>
      <c r="H130" s="38"/>
      <c r="I130" s="36"/>
      <c r="J130" s="36">
        <v>5</v>
      </c>
      <c r="K130" s="36"/>
      <c r="L130" s="36"/>
      <c r="M130" s="38"/>
      <c r="N130" s="36">
        <v>5</v>
      </c>
      <c r="O130" s="36"/>
      <c r="P130" s="36"/>
      <c r="Q130" s="36"/>
      <c r="R130" s="38">
        <v>5</v>
      </c>
      <c r="S130" s="36"/>
      <c r="T130" s="36"/>
      <c r="U130" s="36"/>
      <c r="V130" s="36"/>
      <c r="W130" s="38"/>
      <c r="X130" s="36">
        <v>5</v>
      </c>
      <c r="Y130" s="36"/>
      <c r="Z130" s="36"/>
      <c r="AA130" s="36"/>
      <c r="AB130" s="36">
        <v>5</v>
      </c>
      <c r="AC130" s="36"/>
      <c r="AD130" s="36"/>
      <c r="AE130" s="36"/>
      <c r="AF130" s="36"/>
      <c r="AG130" s="36"/>
      <c r="AH130" s="36">
        <v>5</v>
      </c>
      <c r="AI130" s="36"/>
      <c r="AJ130" s="36"/>
      <c r="AK130" s="36">
        <f t="shared" si="17"/>
        <v>35</v>
      </c>
    </row>
    <row r="131" spans="2:37" x14ac:dyDescent="0.25">
      <c r="B131" s="1" t="s">
        <v>10</v>
      </c>
      <c r="C131" s="1"/>
      <c r="D131" s="1" t="s">
        <v>49</v>
      </c>
      <c r="E131" s="1"/>
      <c r="F131" s="1">
        <v>20</v>
      </c>
      <c r="G131" s="1"/>
      <c r="H131" s="1">
        <v>20</v>
      </c>
      <c r="I131" s="1"/>
      <c r="J131" s="1">
        <v>30</v>
      </c>
      <c r="K131" s="1"/>
      <c r="L131" s="1">
        <v>30</v>
      </c>
      <c r="M131" s="1"/>
      <c r="N131" s="1">
        <v>30</v>
      </c>
      <c r="O131" s="1"/>
      <c r="P131" s="1"/>
      <c r="Q131" s="1"/>
      <c r="R131" s="1">
        <v>30</v>
      </c>
      <c r="S131" s="1"/>
      <c r="T131" s="1">
        <v>30</v>
      </c>
      <c r="U131" s="1"/>
      <c r="V131" s="1"/>
      <c r="W131" s="1"/>
      <c r="X131" s="1">
        <v>30</v>
      </c>
      <c r="Y131" s="1"/>
      <c r="Z131" s="1">
        <v>30</v>
      </c>
      <c r="AA131" s="1"/>
      <c r="AB131" s="1">
        <v>30</v>
      </c>
      <c r="AC131" s="1"/>
      <c r="AD131" s="1">
        <v>30</v>
      </c>
      <c r="AE131" s="1"/>
      <c r="AF131" s="1">
        <v>30</v>
      </c>
      <c r="AG131" s="1"/>
      <c r="AH131" s="1">
        <v>30</v>
      </c>
      <c r="AI131" s="1"/>
      <c r="AJ131" s="1"/>
      <c r="AK131" s="1">
        <f t="shared" si="17"/>
        <v>370</v>
      </c>
    </row>
    <row r="132" spans="2:37" s="37" customFormat="1" x14ac:dyDescent="0.25">
      <c r="B132" s="36"/>
      <c r="C132" s="36"/>
      <c r="D132" s="36" t="s">
        <v>33</v>
      </c>
      <c r="E132" s="36"/>
      <c r="F132" s="36">
        <v>5</v>
      </c>
      <c r="G132" s="36"/>
      <c r="H132" s="36"/>
      <c r="I132" s="36"/>
      <c r="J132" s="36">
        <v>5</v>
      </c>
      <c r="K132" s="36"/>
      <c r="L132" s="36"/>
      <c r="M132" s="36"/>
      <c r="N132" s="36">
        <v>5</v>
      </c>
      <c r="O132" s="36"/>
      <c r="P132" s="36"/>
      <c r="Q132" s="36"/>
      <c r="R132" s="36">
        <v>5</v>
      </c>
      <c r="S132" s="36"/>
      <c r="T132" s="36"/>
      <c r="U132" s="36"/>
      <c r="V132" s="36"/>
      <c r="W132" s="36"/>
      <c r="X132" s="36">
        <v>5</v>
      </c>
      <c r="Y132" s="36"/>
      <c r="Z132" s="36"/>
      <c r="AA132" s="36"/>
      <c r="AB132" s="36">
        <v>5</v>
      </c>
      <c r="AC132" s="36"/>
      <c r="AD132" s="36"/>
      <c r="AE132" s="36"/>
      <c r="AF132" s="36"/>
      <c r="AG132" s="36"/>
      <c r="AH132" s="36">
        <v>5</v>
      </c>
      <c r="AI132" s="36"/>
      <c r="AJ132" s="36"/>
      <c r="AK132" s="36">
        <f t="shared" si="17"/>
        <v>35</v>
      </c>
    </row>
    <row r="133" spans="2:37" x14ac:dyDescent="0.25">
      <c r="B133" s="1" t="s">
        <v>13</v>
      </c>
      <c r="C133" s="1"/>
      <c r="D133" s="1" t="s">
        <v>49</v>
      </c>
      <c r="E133" s="1"/>
      <c r="F133" s="1">
        <v>10</v>
      </c>
      <c r="G133" s="1"/>
      <c r="H133" s="1">
        <v>10</v>
      </c>
      <c r="I133" s="1"/>
      <c r="J133" s="1">
        <v>10</v>
      </c>
      <c r="K133" s="1"/>
      <c r="L133" s="1">
        <v>10</v>
      </c>
      <c r="M133" s="1"/>
      <c r="N133" s="1"/>
      <c r="O133" s="1"/>
      <c r="P133" s="1"/>
      <c r="Q133" s="1"/>
      <c r="R133" s="1">
        <v>10</v>
      </c>
      <c r="S133" s="1"/>
      <c r="T133" s="1"/>
      <c r="U133" s="1"/>
      <c r="V133" s="1"/>
      <c r="W133" s="1"/>
      <c r="X133" s="1">
        <v>10</v>
      </c>
      <c r="Y133" s="1"/>
      <c r="Z133" s="1"/>
      <c r="AA133" s="1"/>
      <c r="AB133" s="1">
        <v>10</v>
      </c>
      <c r="AC133" s="1"/>
      <c r="AD133" s="1">
        <v>10</v>
      </c>
      <c r="AE133" s="1"/>
      <c r="AF133" s="1">
        <v>10</v>
      </c>
      <c r="AG133" s="1"/>
      <c r="AH133" s="1">
        <v>10</v>
      </c>
      <c r="AI133" s="10"/>
      <c r="AJ133" s="1"/>
      <c r="AK133" s="1">
        <f t="shared" si="17"/>
        <v>100</v>
      </c>
    </row>
    <row r="134" spans="2:37" x14ac:dyDescent="0.25">
      <c r="B134" s="1" t="s">
        <v>12</v>
      </c>
      <c r="C134" s="1"/>
      <c r="D134" s="1" t="s">
        <v>49</v>
      </c>
      <c r="E134" s="1"/>
      <c r="F134" s="1">
        <v>3</v>
      </c>
      <c r="G134" s="1"/>
      <c r="H134" s="1"/>
      <c r="I134" s="1">
        <v>3</v>
      </c>
      <c r="J134" s="1"/>
      <c r="K134" s="1"/>
      <c r="L134" s="1">
        <v>3</v>
      </c>
      <c r="M134" s="1"/>
      <c r="N134" s="1"/>
      <c r="O134" s="1"/>
      <c r="P134" s="1">
        <v>3</v>
      </c>
      <c r="Q134" s="1"/>
      <c r="R134" s="1"/>
      <c r="S134" s="1"/>
      <c r="T134" s="1">
        <v>3</v>
      </c>
      <c r="U134" s="1"/>
      <c r="V134" s="1">
        <v>3</v>
      </c>
      <c r="W134" s="1"/>
      <c r="X134" s="1">
        <v>3</v>
      </c>
      <c r="Y134" s="1"/>
      <c r="Z134" s="1">
        <v>3</v>
      </c>
      <c r="AA134" s="1"/>
      <c r="AB134" s="1">
        <v>3</v>
      </c>
      <c r="AC134" s="1"/>
      <c r="AD134" s="1">
        <v>3</v>
      </c>
      <c r="AE134" s="1"/>
      <c r="AF134" s="1">
        <v>3</v>
      </c>
      <c r="AG134" s="1"/>
      <c r="AH134" s="1">
        <v>3</v>
      </c>
      <c r="AI134" s="1"/>
      <c r="AJ134" s="1"/>
      <c r="AK134" s="1">
        <f t="shared" si="17"/>
        <v>36</v>
      </c>
    </row>
    <row r="135" spans="2:37" x14ac:dyDescent="0.25">
      <c r="B135" s="1" t="s">
        <v>11</v>
      </c>
      <c r="C135" s="1"/>
      <c r="D135" s="1" t="s">
        <v>49</v>
      </c>
      <c r="E135" s="1"/>
      <c r="F135" s="1">
        <v>4</v>
      </c>
      <c r="G135" s="1"/>
      <c r="H135" s="1"/>
      <c r="I135" s="1">
        <v>4</v>
      </c>
      <c r="J135" s="1"/>
      <c r="K135" s="1"/>
      <c r="L135" s="1">
        <v>4</v>
      </c>
      <c r="M135" s="1"/>
      <c r="N135" s="1"/>
      <c r="O135" s="1"/>
      <c r="P135" s="1">
        <v>4</v>
      </c>
      <c r="Q135" s="1"/>
      <c r="R135" s="1"/>
      <c r="S135" s="1"/>
      <c r="T135" s="1">
        <v>4</v>
      </c>
      <c r="U135" s="1"/>
      <c r="V135" s="1">
        <v>4</v>
      </c>
      <c r="W135" s="1"/>
      <c r="X135" s="1">
        <v>4</v>
      </c>
      <c r="Y135" s="1"/>
      <c r="Z135" s="1">
        <v>4</v>
      </c>
      <c r="AA135" s="1"/>
      <c r="AB135" s="1">
        <v>4</v>
      </c>
      <c r="AC135" s="1"/>
      <c r="AD135" s="1">
        <v>4</v>
      </c>
      <c r="AE135" s="1"/>
      <c r="AF135" s="1">
        <v>4</v>
      </c>
      <c r="AG135" s="1"/>
      <c r="AH135" s="1">
        <v>4</v>
      </c>
      <c r="AI135" s="1"/>
      <c r="AJ135" s="1"/>
      <c r="AK135" s="1">
        <f t="shared" si="17"/>
        <v>48</v>
      </c>
    </row>
    <row r="136" spans="2:37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>
        <f t="shared" si="17"/>
        <v>0</v>
      </c>
    </row>
    <row r="137" spans="2:37" s="37" customFormat="1" x14ac:dyDescent="0.25">
      <c r="B137" s="36" t="s">
        <v>16</v>
      </c>
      <c r="C137" s="36"/>
      <c r="D137" s="36" t="s">
        <v>33</v>
      </c>
      <c r="E137" s="36"/>
      <c r="F137" s="36">
        <v>4</v>
      </c>
      <c r="G137" s="36"/>
      <c r="H137" s="36"/>
      <c r="I137" s="36">
        <v>4</v>
      </c>
      <c r="J137" s="36"/>
      <c r="K137" s="36"/>
      <c r="L137" s="36">
        <v>4</v>
      </c>
      <c r="M137" s="36"/>
      <c r="N137" s="36"/>
      <c r="O137" s="36"/>
      <c r="P137" s="36">
        <v>4</v>
      </c>
      <c r="Q137" s="36"/>
      <c r="R137" s="36"/>
      <c r="S137" s="36"/>
      <c r="T137" s="36">
        <v>4</v>
      </c>
      <c r="U137" s="36"/>
      <c r="V137" s="36">
        <v>4</v>
      </c>
      <c r="W137" s="36"/>
      <c r="X137" s="36">
        <v>4</v>
      </c>
      <c r="Y137" s="36"/>
      <c r="Z137" s="36">
        <v>4</v>
      </c>
      <c r="AA137" s="36"/>
      <c r="AB137" s="36">
        <v>4</v>
      </c>
      <c r="AC137" s="36"/>
      <c r="AD137" s="36">
        <v>4</v>
      </c>
      <c r="AE137" s="36"/>
      <c r="AF137" s="36">
        <v>4</v>
      </c>
      <c r="AG137" s="36"/>
      <c r="AH137" s="36">
        <v>4</v>
      </c>
      <c r="AI137" s="36"/>
      <c r="AJ137" s="36"/>
      <c r="AK137" s="36">
        <f>SUM(F137:AJ137)</f>
        <v>48</v>
      </c>
    </row>
    <row r="138" spans="2:37" x14ac:dyDescent="0.25">
      <c r="B138" s="1"/>
      <c r="C138" s="1"/>
      <c r="D138" s="1" t="s">
        <v>49</v>
      </c>
      <c r="E138" s="1"/>
      <c r="F138" s="10"/>
      <c r="G138" s="1"/>
      <c r="H138" s="1"/>
      <c r="I138" s="1"/>
      <c r="J138" s="1"/>
      <c r="K138" s="1"/>
      <c r="L138" s="1"/>
      <c r="M138" s="10"/>
      <c r="N138" s="1"/>
      <c r="O138" s="1"/>
      <c r="P138" s="1"/>
      <c r="Q138" s="1"/>
      <c r="R138" s="1"/>
      <c r="S138" s="1"/>
      <c r="T138" s="1"/>
      <c r="U138" s="1"/>
      <c r="V138" s="10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>
        <f t="shared" si="17"/>
        <v>0</v>
      </c>
    </row>
    <row r="139" spans="2:37" x14ac:dyDescent="0.25">
      <c r="B139" s="10" t="s">
        <v>15</v>
      </c>
      <c r="C139" s="1"/>
      <c r="D139" s="1" t="s">
        <v>33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>
        <f t="shared" si="17"/>
        <v>0</v>
      </c>
    </row>
    <row r="140" spans="2:37" x14ac:dyDescent="0.25">
      <c r="B140" s="10"/>
      <c r="C140" s="1"/>
      <c r="D140" s="1" t="s">
        <v>49</v>
      </c>
      <c r="E140" s="1"/>
      <c r="F140" s="10">
        <v>15</v>
      </c>
      <c r="G140" s="1"/>
      <c r="H140" s="1">
        <v>15</v>
      </c>
      <c r="I140" s="1"/>
      <c r="J140" s="1">
        <v>15</v>
      </c>
      <c r="K140" s="1"/>
      <c r="L140" s="1">
        <v>15</v>
      </c>
      <c r="M140" s="10"/>
      <c r="N140" s="1">
        <v>15</v>
      </c>
      <c r="O140" s="1"/>
      <c r="P140" s="1"/>
      <c r="Q140" s="1"/>
      <c r="R140" s="1">
        <v>15</v>
      </c>
      <c r="S140" s="1"/>
      <c r="T140" s="1"/>
      <c r="U140" s="1"/>
      <c r="V140" s="10">
        <v>15</v>
      </c>
      <c r="W140" s="1"/>
      <c r="X140" s="1">
        <v>15</v>
      </c>
      <c r="Y140" s="1"/>
      <c r="Z140" s="1">
        <v>15</v>
      </c>
      <c r="AA140" s="1"/>
      <c r="AB140" s="1">
        <v>15</v>
      </c>
      <c r="AC140" s="1"/>
      <c r="AD140" s="1">
        <v>15</v>
      </c>
      <c r="AE140" s="1"/>
      <c r="AF140" s="1">
        <v>15</v>
      </c>
      <c r="AG140" s="1"/>
      <c r="AH140" s="1">
        <v>15</v>
      </c>
      <c r="AI140" s="1"/>
      <c r="AJ140" s="1"/>
      <c r="AK140" s="1">
        <f t="shared" si="17"/>
        <v>195</v>
      </c>
    </row>
    <row r="141" spans="2:37" s="37" customFormat="1" x14ac:dyDescent="0.25">
      <c r="B141" s="38" t="s">
        <v>17</v>
      </c>
      <c r="C141" s="36"/>
      <c r="D141" s="36" t="s">
        <v>33</v>
      </c>
      <c r="E141" s="36"/>
      <c r="F141" s="36">
        <v>3</v>
      </c>
      <c r="G141" s="36"/>
      <c r="H141" s="36">
        <v>3</v>
      </c>
      <c r="I141" s="36"/>
      <c r="J141" s="36">
        <v>3</v>
      </c>
      <c r="K141" s="36"/>
      <c r="L141" s="36">
        <v>3</v>
      </c>
      <c r="M141" s="36"/>
      <c r="N141" s="36">
        <v>3</v>
      </c>
      <c r="O141" s="36"/>
      <c r="P141" s="36">
        <v>3</v>
      </c>
      <c r="Q141" s="36"/>
      <c r="R141" s="36">
        <v>3</v>
      </c>
      <c r="S141" s="36"/>
      <c r="T141" s="36">
        <v>3</v>
      </c>
      <c r="U141" s="36"/>
      <c r="V141" s="36">
        <v>3</v>
      </c>
      <c r="W141" s="36"/>
      <c r="X141" s="36">
        <v>3</v>
      </c>
      <c r="Y141" s="36"/>
      <c r="Z141" s="36">
        <v>3</v>
      </c>
      <c r="AA141" s="36"/>
      <c r="AB141" s="36">
        <v>3</v>
      </c>
      <c r="AC141" s="36"/>
      <c r="AD141" s="36">
        <v>3</v>
      </c>
      <c r="AE141" s="36"/>
      <c r="AF141" s="36">
        <v>3</v>
      </c>
      <c r="AG141" s="36"/>
      <c r="AH141" s="36">
        <v>3</v>
      </c>
      <c r="AI141" s="36"/>
      <c r="AJ141" s="36"/>
      <c r="AK141" s="36">
        <f t="shared" si="17"/>
        <v>45</v>
      </c>
    </row>
    <row r="142" spans="2:37" x14ac:dyDescent="0.25">
      <c r="B142" s="10"/>
      <c r="C142" s="1"/>
      <c r="D142" s="1" t="s">
        <v>49</v>
      </c>
      <c r="E142" s="1"/>
      <c r="F142" s="10"/>
      <c r="G142" s="1"/>
      <c r="H142" s="34"/>
      <c r="I142" s="1"/>
      <c r="J142" s="1"/>
      <c r="K142" s="1"/>
      <c r="L142" s="1"/>
      <c r="M142" s="10"/>
      <c r="N142" s="1"/>
      <c r="O142" s="1"/>
      <c r="P142" s="1"/>
      <c r="Q142" s="1"/>
      <c r="R142" s="1"/>
      <c r="S142" s="1"/>
      <c r="T142" s="1"/>
      <c r="U142" s="1"/>
      <c r="V142" s="10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>
        <f t="shared" si="17"/>
        <v>0</v>
      </c>
    </row>
    <row r="143" spans="2:37" s="37" customFormat="1" x14ac:dyDescent="0.25">
      <c r="B143" s="38" t="s">
        <v>14</v>
      </c>
      <c r="C143" s="36"/>
      <c r="D143" s="36" t="s">
        <v>33</v>
      </c>
      <c r="E143" s="36"/>
      <c r="F143" s="36">
        <v>4</v>
      </c>
      <c r="G143" s="36"/>
      <c r="H143" s="36">
        <v>4</v>
      </c>
      <c r="I143" s="36"/>
      <c r="J143" s="36">
        <v>4</v>
      </c>
      <c r="K143" s="36"/>
      <c r="L143" s="36">
        <v>4</v>
      </c>
      <c r="M143" s="36"/>
      <c r="N143" s="36">
        <v>4</v>
      </c>
      <c r="O143" s="36"/>
      <c r="P143" s="36">
        <v>4</v>
      </c>
      <c r="Q143" s="36"/>
      <c r="R143" s="36">
        <v>4</v>
      </c>
      <c r="S143" s="36"/>
      <c r="T143" s="36">
        <v>4</v>
      </c>
      <c r="U143" s="36"/>
      <c r="V143" s="36">
        <v>4</v>
      </c>
      <c r="W143" s="36"/>
      <c r="X143" s="36">
        <v>4</v>
      </c>
      <c r="Y143" s="36"/>
      <c r="Z143" s="36">
        <v>4</v>
      </c>
      <c r="AA143" s="36"/>
      <c r="AB143" s="36">
        <v>4</v>
      </c>
      <c r="AC143" s="36"/>
      <c r="AD143" s="36">
        <v>4</v>
      </c>
      <c r="AE143" s="36"/>
      <c r="AF143" s="36">
        <v>4</v>
      </c>
      <c r="AG143" s="36"/>
      <c r="AH143" s="36">
        <v>4</v>
      </c>
      <c r="AI143" s="36"/>
      <c r="AJ143" s="36"/>
      <c r="AK143" s="36">
        <f t="shared" si="17"/>
        <v>60</v>
      </c>
    </row>
    <row r="144" spans="2:37" x14ac:dyDescent="0.25">
      <c r="B144" s="10"/>
      <c r="C144" s="1"/>
      <c r="D144" s="1" t="s">
        <v>49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f t="shared" si="17"/>
        <v>0</v>
      </c>
    </row>
    <row r="145" spans="2:37" x14ac:dyDescent="0.25">
      <c r="B145" s="13" t="s">
        <v>51</v>
      </c>
      <c r="C145" s="1"/>
      <c r="D145" s="1"/>
      <c r="E145" s="1"/>
      <c r="F145" s="1">
        <f>SUM(F129:F144)</f>
        <v>103</v>
      </c>
      <c r="G145" s="1">
        <f t="shared" ref="G145:H145" si="18">SUM(G129:G144)</f>
        <v>0</v>
      </c>
      <c r="H145" s="1">
        <f t="shared" si="18"/>
        <v>82</v>
      </c>
      <c r="I145" s="1">
        <f>SUM(I129:I144)</f>
        <v>11</v>
      </c>
      <c r="J145" s="1">
        <f t="shared" ref="J145:M145" si="19">SUM(J129:J144)</f>
        <v>102</v>
      </c>
      <c r="K145" s="1">
        <f t="shared" si="19"/>
        <v>0</v>
      </c>
      <c r="L145" s="1">
        <f t="shared" si="19"/>
        <v>103</v>
      </c>
      <c r="M145" s="1">
        <f t="shared" si="19"/>
        <v>0</v>
      </c>
      <c r="N145" s="1">
        <f>SUM(N129:N144)</f>
        <v>92</v>
      </c>
      <c r="O145" s="1">
        <f t="shared" ref="O145:R145" si="20">SUM(O129:O144)</f>
        <v>0</v>
      </c>
      <c r="P145" s="1">
        <f t="shared" si="20"/>
        <v>48</v>
      </c>
      <c r="Q145" s="1">
        <f t="shared" si="20"/>
        <v>0</v>
      </c>
      <c r="R145" s="1">
        <f t="shared" si="20"/>
        <v>102</v>
      </c>
      <c r="S145" s="1">
        <f>SUM(S129:S144)</f>
        <v>0</v>
      </c>
      <c r="T145" s="1">
        <f t="shared" ref="T145:W145" si="21">SUM(T129:T144)</f>
        <v>78</v>
      </c>
      <c r="U145" s="1">
        <f t="shared" si="21"/>
        <v>0</v>
      </c>
      <c r="V145" s="1">
        <f t="shared" si="21"/>
        <v>63</v>
      </c>
      <c r="W145" s="1">
        <f t="shared" si="21"/>
        <v>0</v>
      </c>
      <c r="X145" s="1">
        <f>SUM(X129:X144)</f>
        <v>113</v>
      </c>
      <c r="Y145" s="1">
        <f t="shared" ref="Y145:AB145" si="22">SUM(Y129:Y144)</f>
        <v>0</v>
      </c>
      <c r="Z145" s="1">
        <f t="shared" si="22"/>
        <v>93</v>
      </c>
      <c r="AA145" s="1">
        <f t="shared" si="22"/>
        <v>0</v>
      </c>
      <c r="AB145" s="1">
        <f t="shared" si="22"/>
        <v>113</v>
      </c>
      <c r="AC145" s="1">
        <f>SUM(AC129:AC144)</f>
        <v>0</v>
      </c>
      <c r="AD145" s="1">
        <f t="shared" ref="AD145:AJ145" si="23">SUM(AD129:AD144)</f>
        <v>113</v>
      </c>
      <c r="AE145" s="1">
        <f t="shared" si="23"/>
        <v>0</v>
      </c>
      <c r="AF145" s="1">
        <f t="shared" si="23"/>
        <v>113</v>
      </c>
      <c r="AG145" s="1">
        <f t="shared" si="23"/>
        <v>0</v>
      </c>
      <c r="AH145" s="1">
        <f t="shared" si="23"/>
        <v>123</v>
      </c>
      <c r="AI145" s="1">
        <f t="shared" si="23"/>
        <v>0</v>
      </c>
      <c r="AJ145" s="1">
        <f t="shared" si="23"/>
        <v>0</v>
      </c>
      <c r="AK145" s="2">
        <f t="shared" si="17"/>
        <v>1452</v>
      </c>
    </row>
    <row r="146" spans="2:37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2:37" x14ac:dyDescent="0.25">
      <c r="B147" s="143">
        <v>46023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4"/>
      <c r="AK147" s="144"/>
    </row>
    <row r="148" spans="2:37" x14ac:dyDescent="0.25">
      <c r="B148" s="1"/>
      <c r="C148" s="1"/>
      <c r="D148" s="1"/>
      <c r="E148" s="1"/>
      <c r="F148" s="1">
        <v>1</v>
      </c>
      <c r="G148" s="1">
        <v>2</v>
      </c>
      <c r="H148" s="1">
        <v>3</v>
      </c>
      <c r="I148" s="1">
        <v>4</v>
      </c>
      <c r="J148" s="1">
        <v>5</v>
      </c>
      <c r="K148" s="1">
        <v>6</v>
      </c>
      <c r="L148" s="1">
        <v>7</v>
      </c>
      <c r="M148" s="1">
        <v>8</v>
      </c>
      <c r="N148" s="1">
        <v>9</v>
      </c>
      <c r="O148" s="1">
        <v>10</v>
      </c>
      <c r="P148" s="1">
        <v>11</v>
      </c>
      <c r="Q148" s="1">
        <v>12</v>
      </c>
      <c r="R148" s="1">
        <v>13</v>
      </c>
      <c r="S148" s="1">
        <v>14</v>
      </c>
      <c r="T148" s="1">
        <v>15</v>
      </c>
      <c r="U148" s="1">
        <v>16</v>
      </c>
      <c r="V148" s="1">
        <v>17</v>
      </c>
      <c r="W148" s="1">
        <v>18</v>
      </c>
      <c r="X148" s="1">
        <v>19</v>
      </c>
      <c r="Y148" s="1">
        <v>20</v>
      </c>
      <c r="Z148" s="1">
        <v>21</v>
      </c>
      <c r="AA148" s="1">
        <v>22</v>
      </c>
      <c r="AB148" s="1">
        <v>23</v>
      </c>
      <c r="AC148" s="1">
        <v>24</v>
      </c>
      <c r="AD148" s="1">
        <v>25</v>
      </c>
      <c r="AE148" s="1">
        <v>26</v>
      </c>
      <c r="AF148" s="1">
        <v>27</v>
      </c>
      <c r="AG148" s="1">
        <v>28</v>
      </c>
      <c r="AH148" s="1">
        <v>29</v>
      </c>
      <c r="AI148" s="1">
        <v>30</v>
      </c>
      <c r="AJ148" s="1">
        <v>31</v>
      </c>
      <c r="AK148" s="2" t="s">
        <v>52</v>
      </c>
    </row>
    <row r="149" spans="2:37" x14ac:dyDescent="0.25">
      <c r="B149" s="2" t="s">
        <v>58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>
        <v>172</v>
      </c>
      <c r="N149" s="1"/>
      <c r="O149" s="1"/>
      <c r="P149" s="1"/>
      <c r="Q149" s="1"/>
      <c r="R149" s="1"/>
      <c r="S149" s="1"/>
      <c r="T149" s="1"/>
      <c r="U149" s="1"/>
      <c r="V149" s="1"/>
      <c r="W149" s="1">
        <v>122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>
        <v>156</v>
      </c>
      <c r="AI149" s="1"/>
      <c r="AJ149" s="1"/>
      <c r="AK149" s="2">
        <f>SUM(F149:AJ149)</f>
        <v>450</v>
      </c>
    </row>
    <row r="150" spans="2:37" x14ac:dyDescent="0.25">
      <c r="B150" s="47" t="s">
        <v>49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>
        <v>124</v>
      </c>
      <c r="N150" s="1"/>
      <c r="O150" s="1"/>
      <c r="P150" s="1"/>
      <c r="Q150" s="1"/>
      <c r="R150" s="1"/>
      <c r="S150" s="1"/>
      <c r="T150" s="1"/>
      <c r="U150" s="1"/>
      <c r="V150" s="1"/>
      <c r="W150" s="1">
        <v>74</v>
      </c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>
        <v>102</v>
      </c>
      <c r="AI150" s="1"/>
      <c r="AJ150" s="1"/>
      <c r="AK150" s="1">
        <f t="shared" ref="AK150:AK166" si="24">SUM(F150:AJ150)</f>
        <v>300</v>
      </c>
    </row>
    <row r="151" spans="2:37" x14ac:dyDescent="0.25">
      <c r="B151" s="47" t="s">
        <v>33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>
        <v>48</v>
      </c>
      <c r="N151" s="1"/>
      <c r="O151" s="1"/>
      <c r="P151" s="1"/>
      <c r="Q151" s="1"/>
      <c r="R151" s="1"/>
      <c r="S151" s="1"/>
      <c r="T151" s="1"/>
      <c r="U151" s="1"/>
      <c r="V151" s="1"/>
      <c r="W151" s="1">
        <v>48</v>
      </c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>
        <v>54</v>
      </c>
      <c r="AI151" s="1"/>
      <c r="AJ151" s="1"/>
      <c r="AK151" s="1">
        <f t="shared" si="24"/>
        <v>150</v>
      </c>
    </row>
    <row r="152" spans="2:37" x14ac:dyDescent="0.25">
      <c r="B152" s="1" t="s">
        <v>9</v>
      </c>
      <c r="C152" s="1"/>
      <c r="D152" s="1" t="s">
        <v>49</v>
      </c>
      <c r="E152" s="1"/>
      <c r="F152" s="1"/>
      <c r="G152" s="1"/>
      <c r="H152" s="1">
        <v>30</v>
      </c>
      <c r="I152" s="1"/>
      <c r="J152" s="1">
        <v>30</v>
      </c>
      <c r="K152" s="1"/>
      <c r="L152" s="1">
        <v>30</v>
      </c>
      <c r="M152" s="1"/>
      <c r="N152" s="1">
        <v>30</v>
      </c>
      <c r="O152" s="1"/>
      <c r="P152" s="1">
        <v>30</v>
      </c>
      <c r="Q152" s="1"/>
      <c r="R152" s="1">
        <v>30</v>
      </c>
      <c r="S152" s="1"/>
      <c r="T152" s="1">
        <v>30</v>
      </c>
      <c r="U152" s="1"/>
      <c r="V152" s="1">
        <v>40</v>
      </c>
      <c r="W152" s="1"/>
      <c r="X152" s="1">
        <v>40</v>
      </c>
      <c r="Y152" s="1"/>
      <c r="Z152" s="1">
        <v>40</v>
      </c>
      <c r="AA152" s="1"/>
      <c r="AB152" s="1">
        <v>40</v>
      </c>
      <c r="AC152" s="1"/>
      <c r="AD152" s="1">
        <v>40</v>
      </c>
      <c r="AE152" s="1"/>
      <c r="AF152" s="1">
        <v>40</v>
      </c>
      <c r="AG152" s="1"/>
      <c r="AH152" s="1">
        <v>40</v>
      </c>
      <c r="AI152" s="1"/>
      <c r="AJ152" s="1">
        <v>40</v>
      </c>
      <c r="AK152" s="1">
        <f t="shared" si="24"/>
        <v>530</v>
      </c>
    </row>
    <row r="153" spans="2:37" x14ac:dyDescent="0.25">
      <c r="B153" s="1" t="s">
        <v>10</v>
      </c>
      <c r="C153" s="1"/>
      <c r="D153" s="1" t="s">
        <v>49</v>
      </c>
      <c r="E153" s="1"/>
      <c r="F153" s="1"/>
      <c r="G153" s="1"/>
      <c r="H153" s="1">
        <v>20</v>
      </c>
      <c r="I153" s="1"/>
      <c r="J153" s="1">
        <v>30</v>
      </c>
      <c r="K153" s="1"/>
      <c r="L153" s="1">
        <v>30</v>
      </c>
      <c r="M153" s="1"/>
      <c r="N153" s="1">
        <v>30</v>
      </c>
      <c r="O153" s="1"/>
      <c r="P153" s="1"/>
      <c r="Q153" s="1"/>
      <c r="R153" s="1">
        <v>30</v>
      </c>
      <c r="S153" s="1"/>
      <c r="T153" s="1">
        <v>30</v>
      </c>
      <c r="U153" s="1"/>
      <c r="V153" s="1"/>
      <c r="W153" s="1"/>
      <c r="X153" s="1">
        <v>30</v>
      </c>
      <c r="Y153" s="1"/>
      <c r="Z153" s="1">
        <v>30</v>
      </c>
      <c r="AA153" s="1"/>
      <c r="AB153" s="1">
        <v>30</v>
      </c>
      <c r="AC153" s="1"/>
      <c r="AD153" s="1">
        <v>30</v>
      </c>
      <c r="AE153" s="1"/>
      <c r="AF153" s="1">
        <v>30</v>
      </c>
      <c r="AG153" s="1"/>
      <c r="AH153" s="1">
        <v>30</v>
      </c>
      <c r="AI153" s="1"/>
      <c r="AJ153" s="1"/>
      <c r="AK153" s="1">
        <f t="shared" si="24"/>
        <v>350</v>
      </c>
    </row>
    <row r="154" spans="2:37" x14ac:dyDescent="0.25">
      <c r="B154" s="1" t="s">
        <v>13</v>
      </c>
      <c r="C154" s="1"/>
      <c r="D154" s="1" t="s">
        <v>49</v>
      </c>
      <c r="E154" s="1"/>
      <c r="F154" s="31"/>
      <c r="G154" s="31"/>
      <c r="H154" s="31">
        <v>10</v>
      </c>
      <c r="I154" s="31"/>
      <c r="J154" s="31">
        <v>10</v>
      </c>
      <c r="K154" s="31"/>
      <c r="L154" s="31"/>
      <c r="M154" s="31"/>
      <c r="N154" s="31">
        <v>10</v>
      </c>
      <c r="O154" s="31"/>
      <c r="P154" s="31"/>
      <c r="Q154" s="31"/>
      <c r="R154" s="31">
        <v>10</v>
      </c>
      <c r="S154" s="31"/>
      <c r="T154" s="31"/>
      <c r="U154" s="31"/>
      <c r="V154" s="31"/>
      <c r="W154" s="31"/>
      <c r="X154" s="31">
        <v>10</v>
      </c>
      <c r="Y154" s="31"/>
      <c r="Z154" s="31"/>
      <c r="AA154" s="31"/>
      <c r="AB154" s="31">
        <v>10</v>
      </c>
      <c r="AC154" s="31"/>
      <c r="AD154" s="31"/>
      <c r="AE154" s="31"/>
      <c r="AF154" s="31">
        <v>10</v>
      </c>
      <c r="AG154" s="31"/>
      <c r="AH154" s="31">
        <v>10</v>
      </c>
      <c r="AI154" s="1"/>
      <c r="AJ154" s="1"/>
      <c r="AK154" s="1">
        <f t="shared" si="24"/>
        <v>80</v>
      </c>
    </row>
    <row r="155" spans="2:37" x14ac:dyDescent="0.25">
      <c r="B155" s="1" t="s">
        <v>12</v>
      </c>
      <c r="C155" s="1"/>
      <c r="D155" s="1" t="s">
        <v>49</v>
      </c>
      <c r="E155" s="1"/>
      <c r="F155" s="1"/>
      <c r="G155" s="1"/>
      <c r="H155" s="1">
        <v>3</v>
      </c>
      <c r="I155" s="1"/>
      <c r="J155" s="1">
        <v>3</v>
      </c>
      <c r="K155" s="1"/>
      <c r="L155" s="1">
        <v>3</v>
      </c>
      <c r="M155" s="1"/>
      <c r="N155" s="1">
        <v>3</v>
      </c>
      <c r="O155" s="1"/>
      <c r="P155" s="1">
        <v>3</v>
      </c>
      <c r="Q155" s="1"/>
      <c r="R155" s="1"/>
      <c r="S155" s="1"/>
      <c r="T155" s="1">
        <v>3</v>
      </c>
      <c r="U155" s="1"/>
      <c r="V155" s="1">
        <v>3</v>
      </c>
      <c r="W155" s="1"/>
      <c r="X155" s="1">
        <v>3</v>
      </c>
      <c r="Y155" s="1"/>
      <c r="Z155" s="1">
        <v>3</v>
      </c>
      <c r="AA155" s="1"/>
      <c r="AB155" s="1">
        <v>3</v>
      </c>
      <c r="AC155" s="1"/>
      <c r="AD155" s="1">
        <v>3</v>
      </c>
      <c r="AE155" s="1"/>
      <c r="AF155" s="1">
        <v>3</v>
      </c>
      <c r="AG155" s="1"/>
      <c r="AH155" s="1">
        <v>3</v>
      </c>
      <c r="AI155" s="1"/>
      <c r="AJ155" s="1"/>
      <c r="AK155" s="1">
        <f t="shared" si="24"/>
        <v>39</v>
      </c>
    </row>
    <row r="156" spans="2:37" x14ac:dyDescent="0.25">
      <c r="B156" s="1" t="s">
        <v>11</v>
      </c>
      <c r="C156" s="1"/>
      <c r="D156" s="1" t="s">
        <v>49</v>
      </c>
      <c r="E156" s="1"/>
      <c r="F156" s="1"/>
      <c r="G156" s="1"/>
      <c r="H156" s="1">
        <v>4</v>
      </c>
      <c r="I156" s="1"/>
      <c r="J156" s="1">
        <v>4</v>
      </c>
      <c r="K156" s="1"/>
      <c r="L156" s="1">
        <v>4</v>
      </c>
      <c r="M156" s="1"/>
      <c r="N156" s="1">
        <v>4</v>
      </c>
      <c r="O156" s="1"/>
      <c r="P156" s="1">
        <v>4</v>
      </c>
      <c r="Q156" s="1"/>
      <c r="R156" s="1"/>
      <c r="S156" s="1"/>
      <c r="T156" s="1">
        <v>4</v>
      </c>
      <c r="U156" s="1"/>
      <c r="V156" s="1">
        <v>4</v>
      </c>
      <c r="W156" s="1"/>
      <c r="X156" s="1">
        <v>4</v>
      </c>
      <c r="Y156" s="1"/>
      <c r="Z156" s="1">
        <v>4</v>
      </c>
      <c r="AA156" s="1"/>
      <c r="AB156" s="1">
        <v>4</v>
      </c>
      <c r="AC156" s="1"/>
      <c r="AD156" s="1">
        <v>4</v>
      </c>
      <c r="AE156" s="1"/>
      <c r="AF156" s="1">
        <v>4</v>
      </c>
      <c r="AG156" s="1"/>
      <c r="AH156" s="1">
        <v>4</v>
      </c>
      <c r="AI156" s="1"/>
      <c r="AJ156" s="1"/>
      <c r="AK156" s="1">
        <f t="shared" si="24"/>
        <v>52</v>
      </c>
    </row>
    <row r="157" spans="2:37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>
        <f t="shared" si="24"/>
        <v>0</v>
      </c>
    </row>
    <row r="158" spans="2:37" s="37" customFormat="1" x14ac:dyDescent="0.25">
      <c r="B158" s="36" t="s">
        <v>16</v>
      </c>
      <c r="C158" s="36"/>
      <c r="D158" s="36" t="s">
        <v>33</v>
      </c>
      <c r="E158" s="36"/>
      <c r="F158" s="36"/>
      <c r="G158" s="36"/>
      <c r="H158" s="36">
        <v>4</v>
      </c>
      <c r="I158" s="36"/>
      <c r="J158" s="36">
        <v>4</v>
      </c>
      <c r="K158" s="36"/>
      <c r="L158" s="36">
        <v>4</v>
      </c>
      <c r="M158" s="36"/>
      <c r="N158" s="36">
        <v>4</v>
      </c>
      <c r="O158" s="36"/>
      <c r="P158" s="36">
        <v>4</v>
      </c>
      <c r="Q158" s="36"/>
      <c r="R158" s="36">
        <v>4</v>
      </c>
      <c r="S158" s="36"/>
      <c r="T158" s="36">
        <v>4</v>
      </c>
      <c r="U158" s="36"/>
      <c r="V158" s="36">
        <v>4</v>
      </c>
      <c r="W158" s="36"/>
      <c r="X158" s="36">
        <v>4</v>
      </c>
      <c r="Y158" s="36"/>
      <c r="Z158" s="36">
        <v>4</v>
      </c>
      <c r="AA158" s="36"/>
      <c r="AB158" s="36">
        <v>4</v>
      </c>
      <c r="AC158" s="36"/>
      <c r="AD158" s="36">
        <v>4</v>
      </c>
      <c r="AE158" s="36"/>
      <c r="AF158" s="36">
        <v>4</v>
      </c>
      <c r="AG158" s="36"/>
      <c r="AH158" s="36">
        <v>4</v>
      </c>
      <c r="AI158" s="36"/>
      <c r="AJ158" s="36"/>
      <c r="AK158" s="36">
        <f t="shared" si="24"/>
        <v>56</v>
      </c>
    </row>
    <row r="159" spans="2:37" x14ac:dyDescent="0.25">
      <c r="B159" s="1"/>
      <c r="C159" s="1"/>
      <c r="D159" s="1" t="s">
        <v>49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0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>
        <f t="shared" si="24"/>
        <v>0</v>
      </c>
    </row>
    <row r="160" spans="2:37" x14ac:dyDescent="0.25">
      <c r="B160" s="10" t="s">
        <v>15</v>
      </c>
      <c r="C160" s="31"/>
      <c r="D160" s="31" t="s">
        <v>33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10"/>
      <c r="V160" s="31"/>
      <c r="W160" s="1"/>
      <c r="X160" s="31"/>
      <c r="Y160" s="31"/>
      <c r="Z160" s="31"/>
      <c r="AA160" s="31"/>
      <c r="AB160" s="31"/>
      <c r="AC160" s="1"/>
      <c r="AD160" s="31"/>
      <c r="AE160" s="31"/>
      <c r="AF160" s="31"/>
      <c r="AG160" s="31"/>
      <c r="AH160" s="1"/>
      <c r="AI160" s="31"/>
      <c r="AJ160" s="31"/>
      <c r="AK160" s="31">
        <f t="shared" si="24"/>
        <v>0</v>
      </c>
    </row>
    <row r="161" spans="2:37" x14ac:dyDescent="0.25">
      <c r="B161" s="10"/>
      <c r="C161" s="1"/>
      <c r="D161" s="1" t="s">
        <v>49</v>
      </c>
      <c r="E161" s="1"/>
      <c r="F161" s="1"/>
      <c r="G161" s="1"/>
      <c r="H161" s="1">
        <v>15</v>
      </c>
      <c r="I161" s="1"/>
      <c r="J161" s="1">
        <v>15</v>
      </c>
      <c r="K161" s="1"/>
      <c r="L161" s="1">
        <v>15</v>
      </c>
      <c r="M161" s="1"/>
      <c r="N161" s="1">
        <v>15</v>
      </c>
      <c r="O161" s="1"/>
      <c r="P161" s="1"/>
      <c r="Q161" s="1"/>
      <c r="R161" s="1">
        <v>15</v>
      </c>
      <c r="S161" s="1"/>
      <c r="T161" s="1"/>
      <c r="U161" s="1"/>
      <c r="V161" s="1">
        <v>15</v>
      </c>
      <c r="W161" s="1"/>
      <c r="X161" s="1">
        <v>15</v>
      </c>
      <c r="Y161" s="1"/>
      <c r="Z161" s="1">
        <v>15</v>
      </c>
      <c r="AA161" s="1"/>
      <c r="AB161" s="1">
        <v>15</v>
      </c>
      <c r="AC161" s="1"/>
      <c r="AD161" s="1">
        <v>15</v>
      </c>
      <c r="AE161" s="1"/>
      <c r="AF161" s="1">
        <v>15</v>
      </c>
      <c r="AG161" s="1"/>
      <c r="AH161" s="1">
        <v>15</v>
      </c>
      <c r="AI161" s="1"/>
      <c r="AJ161" s="1"/>
      <c r="AK161" s="1">
        <f t="shared" si="24"/>
        <v>180</v>
      </c>
    </row>
    <row r="162" spans="2:37" s="37" customFormat="1" x14ac:dyDescent="0.25">
      <c r="B162" s="38" t="s">
        <v>17</v>
      </c>
      <c r="C162" s="36"/>
      <c r="D162" s="36" t="s">
        <v>33</v>
      </c>
      <c r="E162" s="36"/>
      <c r="F162" s="36"/>
      <c r="G162" s="36"/>
      <c r="H162" s="36">
        <v>3</v>
      </c>
      <c r="I162" s="36"/>
      <c r="J162" s="36">
        <v>3</v>
      </c>
      <c r="K162" s="36"/>
      <c r="L162" s="36">
        <v>3</v>
      </c>
      <c r="M162" s="36"/>
      <c r="N162" s="36">
        <v>3</v>
      </c>
      <c r="O162" s="36"/>
      <c r="P162" s="36">
        <v>3</v>
      </c>
      <c r="Q162" s="36"/>
      <c r="R162" s="36">
        <v>3</v>
      </c>
      <c r="S162" s="36"/>
      <c r="T162" s="36">
        <v>3</v>
      </c>
      <c r="U162" s="36"/>
      <c r="V162" s="36">
        <v>3</v>
      </c>
      <c r="W162" s="36"/>
      <c r="X162" s="36">
        <v>3</v>
      </c>
      <c r="Y162" s="36"/>
      <c r="Z162" s="36">
        <v>3</v>
      </c>
      <c r="AA162" s="36"/>
      <c r="AB162" s="36">
        <v>3</v>
      </c>
      <c r="AC162" s="36"/>
      <c r="AD162" s="36">
        <v>3</v>
      </c>
      <c r="AE162" s="36"/>
      <c r="AF162" s="36">
        <v>3</v>
      </c>
      <c r="AG162" s="36"/>
      <c r="AH162" s="36">
        <v>3</v>
      </c>
      <c r="AI162" s="36"/>
      <c r="AJ162" s="36"/>
      <c r="AK162" s="36">
        <f t="shared" si="24"/>
        <v>42</v>
      </c>
    </row>
    <row r="163" spans="2:37" x14ac:dyDescent="0.25">
      <c r="B163" s="10"/>
      <c r="C163" s="1"/>
      <c r="D163" s="1" t="s">
        <v>49</v>
      </c>
      <c r="E163" s="1"/>
      <c r="F163" s="1"/>
      <c r="G163" s="1"/>
      <c r="H163" s="3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0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>
        <f t="shared" si="24"/>
        <v>0</v>
      </c>
    </row>
    <row r="164" spans="2:37" s="37" customFormat="1" x14ac:dyDescent="0.25">
      <c r="B164" s="38" t="s">
        <v>14</v>
      </c>
      <c r="C164" s="36"/>
      <c r="D164" s="36" t="s">
        <v>33</v>
      </c>
      <c r="E164" s="36"/>
      <c r="F164" s="36"/>
      <c r="G164" s="36"/>
      <c r="H164" s="36">
        <v>4</v>
      </c>
      <c r="I164" s="36"/>
      <c r="J164" s="36">
        <v>4</v>
      </c>
      <c r="K164" s="36"/>
      <c r="L164" s="36">
        <v>4</v>
      </c>
      <c r="M164" s="36"/>
      <c r="N164" s="36">
        <v>4</v>
      </c>
      <c r="O164" s="36"/>
      <c r="P164" s="36">
        <v>4</v>
      </c>
      <c r="Q164" s="36"/>
      <c r="R164" s="36">
        <v>4</v>
      </c>
      <c r="S164" s="36"/>
      <c r="T164" s="36">
        <v>4</v>
      </c>
      <c r="U164" s="36"/>
      <c r="V164" s="36">
        <v>4</v>
      </c>
      <c r="W164" s="36"/>
      <c r="X164" s="36">
        <v>4</v>
      </c>
      <c r="Y164" s="36"/>
      <c r="Z164" s="36">
        <v>4</v>
      </c>
      <c r="AA164" s="36"/>
      <c r="AB164" s="36">
        <v>4</v>
      </c>
      <c r="AC164" s="36"/>
      <c r="AD164" s="36">
        <v>4</v>
      </c>
      <c r="AE164" s="36"/>
      <c r="AF164" s="36">
        <v>4</v>
      </c>
      <c r="AG164" s="36"/>
      <c r="AH164" s="36">
        <v>4</v>
      </c>
      <c r="AI164" s="36"/>
      <c r="AJ164" s="36"/>
      <c r="AK164" s="36">
        <f t="shared" si="24"/>
        <v>56</v>
      </c>
    </row>
    <row r="165" spans="2:37" x14ac:dyDescent="0.25">
      <c r="B165" s="10"/>
      <c r="C165" s="1"/>
      <c r="D165" s="1" t="s">
        <v>49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>
        <f t="shared" si="24"/>
        <v>0</v>
      </c>
    </row>
    <row r="166" spans="2:37" x14ac:dyDescent="0.25">
      <c r="B166" s="13" t="s">
        <v>51</v>
      </c>
      <c r="C166" s="1"/>
      <c r="D166" s="1"/>
      <c r="E166" s="1"/>
      <c r="F166" s="1">
        <f>SUM(F152:F165)</f>
        <v>0</v>
      </c>
      <c r="G166" s="1">
        <f t="shared" ref="G166:V166" si="25">SUM(G152:G165)</f>
        <v>0</v>
      </c>
      <c r="H166" s="1">
        <f>SUM(H152:H165)</f>
        <v>93</v>
      </c>
      <c r="I166" s="1">
        <f t="shared" si="25"/>
        <v>0</v>
      </c>
      <c r="J166" s="1">
        <f t="shared" si="25"/>
        <v>103</v>
      </c>
      <c r="K166" s="1">
        <f t="shared" si="25"/>
        <v>0</v>
      </c>
      <c r="L166" s="1">
        <f t="shared" si="25"/>
        <v>93</v>
      </c>
      <c r="M166" s="1">
        <f t="shared" si="25"/>
        <v>0</v>
      </c>
      <c r="N166" s="1">
        <f t="shared" si="25"/>
        <v>103</v>
      </c>
      <c r="O166" s="1">
        <f t="shared" si="25"/>
        <v>0</v>
      </c>
      <c r="P166" s="1">
        <f t="shared" si="25"/>
        <v>48</v>
      </c>
      <c r="Q166" s="1">
        <f t="shared" si="25"/>
        <v>0</v>
      </c>
      <c r="R166" s="1">
        <f t="shared" si="25"/>
        <v>96</v>
      </c>
      <c r="S166" s="1">
        <f t="shared" si="25"/>
        <v>0</v>
      </c>
      <c r="T166" s="1">
        <f t="shared" si="25"/>
        <v>78</v>
      </c>
      <c r="U166" s="1">
        <f t="shared" si="25"/>
        <v>0</v>
      </c>
      <c r="V166" s="1">
        <f t="shared" si="25"/>
        <v>73</v>
      </c>
      <c r="W166" s="1">
        <f>SUM(W152:W165)</f>
        <v>0</v>
      </c>
      <c r="X166" s="1">
        <f t="shared" ref="X166:AJ166" si="26">SUM(X152:X165)</f>
        <v>113</v>
      </c>
      <c r="Y166" s="1">
        <f t="shared" si="26"/>
        <v>0</v>
      </c>
      <c r="Z166" s="1">
        <f t="shared" si="26"/>
        <v>103</v>
      </c>
      <c r="AA166" s="1">
        <f t="shared" si="26"/>
        <v>0</v>
      </c>
      <c r="AB166" s="1">
        <f t="shared" si="26"/>
        <v>113</v>
      </c>
      <c r="AC166" s="1">
        <f t="shared" si="26"/>
        <v>0</v>
      </c>
      <c r="AD166" s="1">
        <f t="shared" si="26"/>
        <v>103</v>
      </c>
      <c r="AE166" s="1">
        <f t="shared" si="26"/>
        <v>0</v>
      </c>
      <c r="AF166" s="1">
        <f t="shared" si="26"/>
        <v>113</v>
      </c>
      <c r="AG166" s="1">
        <f t="shared" si="26"/>
        <v>0</v>
      </c>
      <c r="AH166" s="1">
        <f t="shared" si="26"/>
        <v>113</v>
      </c>
      <c r="AI166" s="1">
        <f t="shared" si="26"/>
        <v>0</v>
      </c>
      <c r="AJ166" s="1">
        <f t="shared" si="26"/>
        <v>40</v>
      </c>
      <c r="AK166" s="2">
        <f t="shared" si="24"/>
        <v>1385</v>
      </c>
    </row>
    <row r="167" spans="2:37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2:37" x14ac:dyDescent="0.25">
      <c r="B168" s="143">
        <v>46054</v>
      </c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</row>
    <row r="169" spans="2:37" x14ac:dyDescent="0.25">
      <c r="B169" s="1"/>
      <c r="C169" s="1"/>
      <c r="D169" s="1"/>
      <c r="E169" s="1"/>
      <c r="F169" s="1">
        <v>1</v>
      </c>
      <c r="G169" s="1">
        <v>2</v>
      </c>
      <c r="H169" s="1">
        <v>3</v>
      </c>
      <c r="I169" s="1">
        <v>4</v>
      </c>
      <c r="J169" s="1">
        <v>5</v>
      </c>
      <c r="K169" s="1">
        <v>6</v>
      </c>
      <c r="L169" s="1">
        <v>7</v>
      </c>
      <c r="M169" s="1">
        <v>8</v>
      </c>
      <c r="N169" s="1">
        <v>9</v>
      </c>
      <c r="O169" s="1">
        <v>10</v>
      </c>
      <c r="P169" s="1">
        <v>11</v>
      </c>
      <c r="Q169" s="1">
        <v>12</v>
      </c>
      <c r="R169" s="1">
        <v>13</v>
      </c>
      <c r="S169" s="1">
        <v>14</v>
      </c>
      <c r="T169" s="1">
        <v>15</v>
      </c>
      <c r="U169" s="1">
        <v>16</v>
      </c>
      <c r="V169" s="1">
        <v>17</v>
      </c>
      <c r="W169" s="1">
        <v>18</v>
      </c>
      <c r="X169" s="1">
        <v>19</v>
      </c>
      <c r="Y169" s="1">
        <v>20</v>
      </c>
      <c r="Z169" s="1">
        <v>21</v>
      </c>
      <c r="AA169" s="1">
        <v>22</v>
      </c>
      <c r="AB169" s="1">
        <v>23</v>
      </c>
      <c r="AC169" s="1">
        <v>24</v>
      </c>
      <c r="AD169" s="1">
        <v>25</v>
      </c>
      <c r="AE169" s="1">
        <v>26</v>
      </c>
      <c r="AF169" s="1">
        <v>27</v>
      </c>
      <c r="AG169" s="1">
        <v>28</v>
      </c>
      <c r="AH169" s="1"/>
      <c r="AI169" s="1"/>
      <c r="AJ169" s="1"/>
      <c r="AK169" s="1" t="s">
        <v>52</v>
      </c>
    </row>
    <row r="170" spans="2:37" x14ac:dyDescent="0.25">
      <c r="B170" s="2" t="s">
        <v>58</v>
      </c>
      <c r="C170" s="1"/>
      <c r="D170" s="1"/>
      <c r="E170" s="1"/>
      <c r="F170" s="1">
        <v>74</v>
      </c>
      <c r="G170" s="1"/>
      <c r="H170" s="1"/>
      <c r="I170" s="1"/>
      <c r="J170" s="1"/>
      <c r="K170" s="1"/>
      <c r="L170" s="1"/>
      <c r="M170" s="1">
        <v>82</v>
      </c>
      <c r="N170" s="1"/>
      <c r="O170" s="1"/>
      <c r="P170" s="1"/>
      <c r="Q170" s="1"/>
      <c r="R170" s="1"/>
      <c r="S170" s="1"/>
      <c r="T170" s="1"/>
      <c r="U170" s="1"/>
      <c r="V170" s="1"/>
      <c r="W170" s="1">
        <v>62</v>
      </c>
      <c r="X170" s="1"/>
      <c r="Y170" s="1"/>
      <c r="Z170" s="1"/>
      <c r="AA170" s="1"/>
      <c r="AB170" s="1"/>
      <c r="AC170" s="1"/>
      <c r="AD170" s="1"/>
      <c r="AE170" s="1"/>
      <c r="AF170" s="1"/>
      <c r="AG170" s="1">
        <v>82</v>
      </c>
      <c r="AH170" s="1"/>
      <c r="AI170" s="1"/>
      <c r="AJ170" s="1"/>
      <c r="AK170" s="2">
        <f>SUM(F170:AJ170)</f>
        <v>300</v>
      </c>
    </row>
    <row r="171" spans="2:37" x14ac:dyDescent="0.25">
      <c r="B171" s="47" t="s">
        <v>49</v>
      </c>
      <c r="C171" s="1"/>
      <c r="D171" s="1"/>
      <c r="E171" s="1"/>
      <c r="F171" s="1">
        <v>74</v>
      </c>
      <c r="G171" s="1"/>
      <c r="H171" s="1"/>
      <c r="I171" s="1"/>
      <c r="J171" s="1"/>
      <c r="K171" s="1"/>
      <c r="L171" s="1"/>
      <c r="M171" s="1">
        <v>82</v>
      </c>
      <c r="N171" s="1"/>
      <c r="O171" s="1"/>
      <c r="P171" s="1"/>
      <c r="Q171" s="1"/>
      <c r="R171" s="1"/>
      <c r="S171" s="1"/>
      <c r="T171" s="1"/>
      <c r="U171" s="1"/>
      <c r="V171" s="1"/>
      <c r="W171" s="1">
        <v>62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>
        <v>82</v>
      </c>
      <c r="AH171" s="1"/>
      <c r="AI171" s="1"/>
      <c r="AJ171" s="1"/>
      <c r="AK171" s="1">
        <f t="shared" ref="AK171:AK187" si="27">SUM(F171:AJ171)</f>
        <v>300</v>
      </c>
    </row>
    <row r="172" spans="2:37" x14ac:dyDescent="0.25">
      <c r="B172" s="47" t="s">
        <v>33</v>
      </c>
      <c r="C172" s="1"/>
      <c r="D172" s="1"/>
      <c r="E172" s="1"/>
      <c r="F172" s="1">
        <v>0</v>
      </c>
      <c r="G172" s="1"/>
      <c r="H172" s="1"/>
      <c r="I172" s="1"/>
      <c r="J172" s="1"/>
      <c r="K172" s="1"/>
      <c r="L172" s="1"/>
      <c r="M172" s="1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>
        <v>0</v>
      </c>
      <c r="X172" s="1"/>
      <c r="Y172" s="1"/>
      <c r="Z172" s="1"/>
      <c r="AA172" s="1"/>
      <c r="AB172" s="1"/>
      <c r="AC172" s="1"/>
      <c r="AD172" s="1"/>
      <c r="AE172" s="1"/>
      <c r="AF172" s="1"/>
      <c r="AG172" s="1">
        <v>0</v>
      </c>
      <c r="AH172" s="1"/>
      <c r="AI172" s="1"/>
      <c r="AJ172" s="1"/>
      <c r="AK172" s="1">
        <f t="shared" si="27"/>
        <v>0</v>
      </c>
    </row>
    <row r="173" spans="2:37" x14ac:dyDescent="0.25">
      <c r="B173" s="1" t="s">
        <v>9</v>
      </c>
      <c r="C173" s="1"/>
      <c r="D173" s="1" t="s">
        <v>49</v>
      </c>
      <c r="E173" s="1"/>
      <c r="F173" s="1">
        <v>20</v>
      </c>
      <c r="G173" s="1"/>
      <c r="H173" s="1">
        <v>20</v>
      </c>
      <c r="I173" s="1"/>
      <c r="J173" s="1">
        <v>20</v>
      </c>
      <c r="K173" s="1"/>
      <c r="L173" s="1">
        <v>20</v>
      </c>
      <c r="M173" s="1"/>
      <c r="N173" s="1"/>
      <c r="O173" s="1">
        <v>20</v>
      </c>
      <c r="P173" s="1"/>
      <c r="Q173" s="1"/>
      <c r="R173" s="1">
        <v>20</v>
      </c>
      <c r="S173" s="1"/>
      <c r="T173" s="1"/>
      <c r="U173" s="1">
        <v>20</v>
      </c>
      <c r="V173" s="1"/>
      <c r="W173" s="1"/>
      <c r="X173" s="1">
        <v>20</v>
      </c>
      <c r="Y173" s="1"/>
      <c r="Z173" s="1">
        <v>20</v>
      </c>
      <c r="AA173" s="1"/>
      <c r="AB173" s="1">
        <v>20</v>
      </c>
      <c r="AC173" s="1"/>
      <c r="AD173" s="1">
        <v>20</v>
      </c>
      <c r="AE173" s="1"/>
      <c r="AF173" s="1">
        <v>20</v>
      </c>
      <c r="AG173" s="1"/>
      <c r="AH173" s="1"/>
      <c r="AI173" s="1"/>
      <c r="AJ173" s="1"/>
      <c r="AK173" s="1">
        <f t="shared" si="27"/>
        <v>240</v>
      </c>
    </row>
    <row r="174" spans="2:37" x14ac:dyDescent="0.25">
      <c r="B174" s="1" t="s">
        <v>10</v>
      </c>
      <c r="C174" s="1"/>
      <c r="D174" s="1" t="s">
        <v>49</v>
      </c>
      <c r="E174" s="1"/>
      <c r="F174" s="1">
        <v>20</v>
      </c>
      <c r="G174" s="1"/>
      <c r="H174" s="1">
        <v>20</v>
      </c>
      <c r="I174" s="1"/>
      <c r="J174" s="1">
        <v>20</v>
      </c>
      <c r="K174" s="1"/>
      <c r="L174" s="1">
        <v>20</v>
      </c>
      <c r="M174" s="1"/>
      <c r="N174" s="1"/>
      <c r="O174" s="1">
        <v>20</v>
      </c>
      <c r="P174" s="1"/>
      <c r="Q174" s="1"/>
      <c r="R174" s="1">
        <v>20</v>
      </c>
      <c r="S174" s="1"/>
      <c r="T174" s="1"/>
      <c r="U174" s="1">
        <v>20</v>
      </c>
      <c r="V174" s="1"/>
      <c r="W174" s="1"/>
      <c r="X174" s="1">
        <v>20</v>
      </c>
      <c r="Y174" s="1"/>
      <c r="Z174" s="1">
        <v>20</v>
      </c>
      <c r="AA174" s="1"/>
      <c r="AB174" s="1">
        <v>20</v>
      </c>
      <c r="AC174" s="1"/>
      <c r="AD174" s="1">
        <v>20</v>
      </c>
      <c r="AE174" s="1"/>
      <c r="AF174" s="1">
        <v>20</v>
      </c>
      <c r="AG174" s="1"/>
      <c r="AH174" s="1"/>
      <c r="AI174" s="1"/>
      <c r="AJ174" s="1"/>
      <c r="AK174" s="1">
        <f t="shared" si="27"/>
        <v>240</v>
      </c>
    </row>
    <row r="175" spans="2:37" x14ac:dyDescent="0.25">
      <c r="B175" s="1" t="s">
        <v>13</v>
      </c>
      <c r="C175" s="1"/>
      <c r="D175" s="1" t="s">
        <v>49</v>
      </c>
      <c r="E175" s="1"/>
      <c r="F175" s="1">
        <v>10</v>
      </c>
      <c r="G175" s="1"/>
      <c r="H175" s="1"/>
      <c r="I175" s="1"/>
      <c r="J175" s="1">
        <v>10</v>
      </c>
      <c r="K175" s="1"/>
      <c r="L175" s="1"/>
      <c r="M175" s="1"/>
      <c r="N175" s="1"/>
      <c r="O175" s="1">
        <v>10</v>
      </c>
      <c r="P175" s="1"/>
      <c r="Q175" s="1"/>
      <c r="R175" s="1">
        <v>10</v>
      </c>
      <c r="S175" s="1"/>
      <c r="T175" s="1"/>
      <c r="U175" s="1"/>
      <c r="V175" s="1"/>
      <c r="W175" s="1"/>
      <c r="X175" s="1">
        <v>10</v>
      </c>
      <c r="Y175" s="1"/>
      <c r="Z175" s="1"/>
      <c r="AA175" s="1"/>
      <c r="AB175" s="1">
        <v>10</v>
      </c>
      <c r="AC175" s="1"/>
      <c r="AD175" s="1"/>
      <c r="AE175" s="1"/>
      <c r="AF175" s="1">
        <v>10</v>
      </c>
      <c r="AG175" s="1"/>
      <c r="AH175" s="1"/>
      <c r="AI175" s="1"/>
      <c r="AJ175" s="1"/>
      <c r="AK175" s="1">
        <f t="shared" si="27"/>
        <v>70</v>
      </c>
    </row>
    <row r="176" spans="2:37" x14ac:dyDescent="0.25">
      <c r="B176" s="1" t="s">
        <v>12</v>
      </c>
      <c r="C176" s="1"/>
      <c r="D176" s="1" t="s">
        <v>49</v>
      </c>
      <c r="E176" s="1"/>
      <c r="F176" s="1">
        <v>3</v>
      </c>
      <c r="G176" s="1"/>
      <c r="H176" s="1"/>
      <c r="I176" s="1"/>
      <c r="J176" s="1">
        <v>3</v>
      </c>
      <c r="K176" s="1"/>
      <c r="L176" s="1"/>
      <c r="M176" s="1"/>
      <c r="N176" s="1"/>
      <c r="O176" s="1">
        <v>3</v>
      </c>
      <c r="P176" s="1"/>
      <c r="Q176" s="1"/>
      <c r="R176" s="1">
        <v>3</v>
      </c>
      <c r="S176" s="1"/>
      <c r="T176" s="1"/>
      <c r="U176" s="1"/>
      <c r="V176" s="1"/>
      <c r="W176" s="1"/>
      <c r="X176" s="1">
        <v>3</v>
      </c>
      <c r="Y176" s="1"/>
      <c r="Z176" s="1"/>
      <c r="AA176" s="1"/>
      <c r="AB176" s="1">
        <v>3</v>
      </c>
      <c r="AC176" s="1"/>
      <c r="AD176" s="1"/>
      <c r="AE176" s="1"/>
      <c r="AF176" s="1">
        <v>3</v>
      </c>
      <c r="AG176" s="1"/>
      <c r="AH176" s="1"/>
      <c r="AI176" s="1"/>
      <c r="AJ176" s="1"/>
      <c r="AK176" s="1">
        <f t="shared" si="27"/>
        <v>21</v>
      </c>
    </row>
    <row r="177" spans="2:37" x14ac:dyDescent="0.25">
      <c r="B177" s="1" t="s">
        <v>11</v>
      </c>
      <c r="C177" s="1"/>
      <c r="D177" s="1" t="s">
        <v>49</v>
      </c>
      <c r="E177" s="1"/>
      <c r="F177" s="1">
        <v>4</v>
      </c>
      <c r="G177" s="1"/>
      <c r="H177" s="1"/>
      <c r="I177" s="1"/>
      <c r="J177" s="1">
        <v>4</v>
      </c>
      <c r="K177" s="1"/>
      <c r="L177" s="1"/>
      <c r="M177" s="1"/>
      <c r="N177" s="1"/>
      <c r="O177" s="1">
        <v>4</v>
      </c>
      <c r="P177" s="1"/>
      <c r="Q177" s="1"/>
      <c r="R177" s="1">
        <v>4</v>
      </c>
      <c r="S177" s="1"/>
      <c r="T177" s="1"/>
      <c r="U177" s="1"/>
      <c r="V177" s="1"/>
      <c r="W177" s="1"/>
      <c r="X177" s="1">
        <v>4</v>
      </c>
      <c r="Y177" s="1"/>
      <c r="Z177" s="1"/>
      <c r="AA177" s="1"/>
      <c r="AB177" s="1">
        <v>4</v>
      </c>
      <c r="AC177" s="1"/>
      <c r="AD177" s="1"/>
      <c r="AE177" s="1"/>
      <c r="AF177" s="1">
        <v>4</v>
      </c>
      <c r="AG177" s="1"/>
      <c r="AH177" s="1"/>
      <c r="AI177" s="1"/>
      <c r="AJ177" s="1"/>
      <c r="AK177" s="1">
        <f t="shared" si="27"/>
        <v>28</v>
      </c>
    </row>
    <row r="178" spans="2:37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>
        <f t="shared" si="27"/>
        <v>0</v>
      </c>
    </row>
    <row r="179" spans="2:37" s="37" customFormat="1" x14ac:dyDescent="0.25">
      <c r="B179" s="36" t="s">
        <v>16</v>
      </c>
      <c r="C179" s="36"/>
      <c r="D179" s="36" t="s">
        <v>33</v>
      </c>
      <c r="E179" s="36"/>
      <c r="F179" s="36">
        <v>4</v>
      </c>
      <c r="G179" s="36"/>
      <c r="H179" s="36"/>
      <c r="I179" s="36"/>
      <c r="J179" s="36">
        <v>4</v>
      </c>
      <c r="K179" s="36"/>
      <c r="L179" s="36"/>
      <c r="M179" s="36"/>
      <c r="N179" s="36"/>
      <c r="O179" s="36">
        <v>4</v>
      </c>
      <c r="P179" s="36"/>
      <c r="Q179" s="36"/>
      <c r="R179" s="36">
        <v>4</v>
      </c>
      <c r="S179" s="36"/>
      <c r="T179" s="36"/>
      <c r="U179" s="36"/>
      <c r="V179" s="36"/>
      <c r="W179" s="36"/>
      <c r="X179" s="36">
        <v>4</v>
      </c>
      <c r="Y179" s="36"/>
      <c r="Z179" s="36"/>
      <c r="AA179" s="36"/>
      <c r="AB179" s="36">
        <v>4</v>
      </c>
      <c r="AC179" s="36"/>
      <c r="AD179" s="36"/>
      <c r="AE179" s="36"/>
      <c r="AF179" s="36">
        <v>4</v>
      </c>
      <c r="AG179" s="36"/>
      <c r="AH179" s="36"/>
      <c r="AI179" s="36"/>
      <c r="AJ179" s="36"/>
      <c r="AK179" s="36">
        <f t="shared" si="27"/>
        <v>28</v>
      </c>
    </row>
    <row r="180" spans="2:37" x14ac:dyDescent="0.25">
      <c r="B180" s="1"/>
      <c r="C180" s="1"/>
      <c r="D180" s="1" t="s">
        <v>49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>
        <f t="shared" si="27"/>
        <v>0</v>
      </c>
    </row>
    <row r="181" spans="2:37" x14ac:dyDescent="0.25">
      <c r="B181" s="10" t="s">
        <v>15</v>
      </c>
      <c r="C181" s="1"/>
      <c r="D181" s="1" t="s">
        <v>33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>
        <f t="shared" si="27"/>
        <v>0</v>
      </c>
    </row>
    <row r="182" spans="2:37" x14ac:dyDescent="0.25">
      <c r="B182" s="10"/>
      <c r="C182" s="1"/>
      <c r="D182" s="1" t="s">
        <v>49</v>
      </c>
      <c r="E182" s="1"/>
      <c r="F182" s="1">
        <v>10</v>
      </c>
      <c r="G182" s="1"/>
      <c r="H182" s="1">
        <v>10</v>
      </c>
      <c r="I182" s="1"/>
      <c r="J182" s="1">
        <v>10</v>
      </c>
      <c r="K182" s="1"/>
      <c r="L182" s="1">
        <v>10</v>
      </c>
      <c r="M182" s="1"/>
      <c r="N182" s="1"/>
      <c r="O182" s="1">
        <v>10</v>
      </c>
      <c r="P182" s="1"/>
      <c r="Q182" s="1"/>
      <c r="R182" s="1">
        <v>10</v>
      </c>
      <c r="S182" s="1"/>
      <c r="T182" s="1"/>
      <c r="U182" s="1">
        <v>10</v>
      </c>
      <c r="V182" s="1"/>
      <c r="W182" s="1"/>
      <c r="X182" s="1">
        <v>10</v>
      </c>
      <c r="Y182" s="1"/>
      <c r="Z182" s="1"/>
      <c r="AA182" s="1"/>
      <c r="AB182" s="1">
        <v>10</v>
      </c>
      <c r="AC182" s="1"/>
      <c r="AD182" s="1"/>
      <c r="AE182" s="1"/>
      <c r="AF182" s="1">
        <v>10</v>
      </c>
      <c r="AG182" s="1"/>
      <c r="AH182" s="1"/>
      <c r="AI182" s="1"/>
      <c r="AJ182" s="1"/>
      <c r="AK182" s="1">
        <f t="shared" si="27"/>
        <v>100</v>
      </c>
    </row>
    <row r="183" spans="2:37" s="37" customFormat="1" x14ac:dyDescent="0.25">
      <c r="B183" s="38" t="s">
        <v>17</v>
      </c>
      <c r="C183" s="36"/>
      <c r="D183" s="36" t="s">
        <v>33</v>
      </c>
      <c r="E183" s="36"/>
      <c r="F183" s="36">
        <v>4</v>
      </c>
      <c r="G183" s="36"/>
      <c r="H183" s="36"/>
      <c r="I183" s="36"/>
      <c r="J183" s="36">
        <v>4</v>
      </c>
      <c r="K183" s="36"/>
      <c r="L183" s="36"/>
      <c r="M183" s="36"/>
      <c r="N183" s="36"/>
      <c r="O183" s="36">
        <v>4</v>
      </c>
      <c r="P183" s="36"/>
      <c r="Q183" s="36"/>
      <c r="R183" s="36">
        <v>4</v>
      </c>
      <c r="S183" s="36"/>
      <c r="T183" s="36"/>
      <c r="U183" s="36"/>
      <c r="V183" s="36"/>
      <c r="W183" s="36"/>
      <c r="X183" s="36">
        <v>4</v>
      </c>
      <c r="Y183" s="36"/>
      <c r="Z183" s="36"/>
      <c r="AA183" s="36"/>
      <c r="AB183" s="36">
        <v>4</v>
      </c>
      <c r="AC183" s="36"/>
      <c r="AD183" s="36"/>
      <c r="AE183" s="36"/>
      <c r="AF183" s="36">
        <v>4</v>
      </c>
      <c r="AG183" s="36"/>
      <c r="AH183" s="36"/>
      <c r="AI183" s="36"/>
      <c r="AJ183" s="36"/>
      <c r="AK183" s="36">
        <f t="shared" si="27"/>
        <v>28</v>
      </c>
    </row>
    <row r="184" spans="2:37" x14ac:dyDescent="0.25">
      <c r="B184" s="10"/>
      <c r="C184" s="1"/>
      <c r="D184" s="1" t="s">
        <v>49</v>
      </c>
      <c r="E184" s="1"/>
      <c r="F184" s="1"/>
      <c r="G184" s="1"/>
      <c r="H184" s="3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>
        <f t="shared" si="27"/>
        <v>0</v>
      </c>
    </row>
    <row r="185" spans="2:37" s="37" customFormat="1" x14ac:dyDescent="0.25">
      <c r="B185" s="38" t="s">
        <v>14</v>
      </c>
      <c r="C185" s="36"/>
      <c r="D185" s="36" t="s">
        <v>33</v>
      </c>
      <c r="E185" s="36"/>
      <c r="F185" s="36">
        <v>3</v>
      </c>
      <c r="G185" s="36"/>
      <c r="H185" s="36">
        <v>3</v>
      </c>
      <c r="I185" s="36"/>
      <c r="J185" s="36">
        <v>3</v>
      </c>
      <c r="K185" s="36"/>
      <c r="L185" s="36">
        <v>3</v>
      </c>
      <c r="M185" s="36"/>
      <c r="N185" s="36"/>
      <c r="O185" s="36">
        <v>3</v>
      </c>
      <c r="P185" s="36"/>
      <c r="Q185" s="36"/>
      <c r="R185" s="36">
        <v>3</v>
      </c>
      <c r="S185" s="36"/>
      <c r="T185" s="36"/>
      <c r="U185" s="36"/>
      <c r="V185" s="36"/>
      <c r="W185" s="36"/>
      <c r="X185" s="36">
        <v>3</v>
      </c>
      <c r="Y185" s="36"/>
      <c r="Z185" s="36"/>
      <c r="AA185" s="36"/>
      <c r="AB185" s="36">
        <v>3</v>
      </c>
      <c r="AC185" s="36"/>
      <c r="AD185" s="36"/>
      <c r="AE185" s="36"/>
      <c r="AF185" s="36">
        <v>3</v>
      </c>
      <c r="AG185" s="36"/>
      <c r="AH185" s="36"/>
      <c r="AI185" s="36"/>
      <c r="AJ185" s="36"/>
      <c r="AK185" s="36">
        <f t="shared" si="27"/>
        <v>27</v>
      </c>
    </row>
    <row r="186" spans="2:37" x14ac:dyDescent="0.25">
      <c r="B186" s="10"/>
      <c r="C186" s="1"/>
      <c r="D186" s="1" t="s">
        <v>49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>
        <f t="shared" si="27"/>
        <v>0</v>
      </c>
    </row>
    <row r="187" spans="2:37" x14ac:dyDescent="0.25">
      <c r="B187" s="13" t="s">
        <v>51</v>
      </c>
      <c r="C187" s="1"/>
      <c r="D187" s="1"/>
      <c r="E187" s="1"/>
      <c r="F187" s="1">
        <f>SUM(F173:F186)</f>
        <v>78</v>
      </c>
      <c r="G187" s="1">
        <f t="shared" ref="G187:AJ187" si="28">SUM(G173:G186)</f>
        <v>0</v>
      </c>
      <c r="H187" s="1">
        <f t="shared" si="28"/>
        <v>53</v>
      </c>
      <c r="I187" s="1">
        <f t="shared" si="28"/>
        <v>0</v>
      </c>
      <c r="J187" s="1">
        <f t="shared" si="28"/>
        <v>78</v>
      </c>
      <c r="K187" s="1">
        <f t="shared" si="28"/>
        <v>0</v>
      </c>
      <c r="L187" s="1">
        <f t="shared" si="28"/>
        <v>53</v>
      </c>
      <c r="M187" s="1">
        <f t="shared" si="28"/>
        <v>0</v>
      </c>
      <c r="N187" s="1">
        <f t="shared" si="28"/>
        <v>0</v>
      </c>
      <c r="O187" s="1">
        <f t="shared" si="28"/>
        <v>78</v>
      </c>
      <c r="P187" s="1">
        <f t="shared" si="28"/>
        <v>0</v>
      </c>
      <c r="Q187" s="1">
        <f t="shared" si="28"/>
        <v>0</v>
      </c>
      <c r="R187" s="1">
        <f t="shared" si="28"/>
        <v>78</v>
      </c>
      <c r="S187" s="1">
        <f t="shared" si="28"/>
        <v>0</v>
      </c>
      <c r="T187" s="1">
        <f t="shared" si="28"/>
        <v>0</v>
      </c>
      <c r="U187" s="1">
        <f t="shared" si="28"/>
        <v>50</v>
      </c>
      <c r="V187" s="1">
        <f t="shared" si="28"/>
        <v>0</v>
      </c>
      <c r="W187" s="1">
        <f t="shared" si="28"/>
        <v>0</v>
      </c>
      <c r="X187" s="1">
        <f t="shared" si="28"/>
        <v>78</v>
      </c>
      <c r="Y187" s="1">
        <f t="shared" si="28"/>
        <v>0</v>
      </c>
      <c r="Z187" s="1">
        <f t="shared" si="28"/>
        <v>40</v>
      </c>
      <c r="AA187" s="1">
        <f t="shared" si="28"/>
        <v>0</v>
      </c>
      <c r="AB187" s="1">
        <f t="shared" si="28"/>
        <v>78</v>
      </c>
      <c r="AC187" s="1">
        <f t="shared" si="28"/>
        <v>0</v>
      </c>
      <c r="AD187" s="1">
        <f t="shared" si="28"/>
        <v>40</v>
      </c>
      <c r="AE187" s="1">
        <f t="shared" si="28"/>
        <v>0</v>
      </c>
      <c r="AF187" s="1">
        <f t="shared" si="28"/>
        <v>78</v>
      </c>
      <c r="AG187" s="1">
        <f t="shared" si="28"/>
        <v>0</v>
      </c>
      <c r="AH187" s="1">
        <f t="shared" si="28"/>
        <v>0</v>
      </c>
      <c r="AI187" s="1">
        <f t="shared" si="28"/>
        <v>0</v>
      </c>
      <c r="AJ187" s="1">
        <f t="shared" si="28"/>
        <v>0</v>
      </c>
      <c r="AK187" s="2">
        <f t="shared" si="27"/>
        <v>782</v>
      </c>
    </row>
    <row r="188" spans="2:37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2:37" x14ac:dyDescent="0.25">
      <c r="B189" s="143">
        <v>46082</v>
      </c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</row>
    <row r="190" spans="2:37" x14ac:dyDescent="0.25">
      <c r="B190" s="1"/>
      <c r="C190" s="1"/>
      <c r="D190" s="1"/>
      <c r="E190" s="1"/>
      <c r="F190" s="1">
        <v>1</v>
      </c>
      <c r="G190" s="1">
        <v>2</v>
      </c>
      <c r="H190" s="1">
        <v>3</v>
      </c>
      <c r="I190" s="1">
        <v>4</v>
      </c>
      <c r="J190" s="1">
        <v>5</v>
      </c>
      <c r="K190" s="1">
        <v>6</v>
      </c>
      <c r="L190" s="1">
        <v>7</v>
      </c>
      <c r="M190" s="1">
        <v>8</v>
      </c>
      <c r="N190" s="1">
        <v>9</v>
      </c>
      <c r="O190" s="1">
        <v>10</v>
      </c>
      <c r="P190" s="1">
        <v>11</v>
      </c>
      <c r="Q190" s="1">
        <v>12</v>
      </c>
      <c r="R190" s="1">
        <v>13</v>
      </c>
      <c r="S190" s="1">
        <v>14</v>
      </c>
      <c r="T190" s="1">
        <v>15</v>
      </c>
      <c r="U190" s="1">
        <v>16</v>
      </c>
      <c r="V190" s="1">
        <v>17</v>
      </c>
      <c r="W190" s="1">
        <v>18</v>
      </c>
      <c r="X190" s="1">
        <v>19</v>
      </c>
      <c r="Y190" s="1">
        <v>20</v>
      </c>
      <c r="Z190" s="1">
        <v>21</v>
      </c>
      <c r="AA190" s="1">
        <v>22</v>
      </c>
      <c r="AB190" s="1">
        <v>23</v>
      </c>
      <c r="AC190" s="1">
        <v>24</v>
      </c>
      <c r="AD190" s="1">
        <v>25</v>
      </c>
      <c r="AE190" s="1">
        <v>26</v>
      </c>
      <c r="AF190" s="1">
        <v>27</v>
      </c>
      <c r="AG190" s="1">
        <v>28</v>
      </c>
      <c r="AH190" s="1">
        <v>29</v>
      </c>
      <c r="AI190" s="1">
        <v>30</v>
      </c>
      <c r="AJ190" s="1">
        <v>31</v>
      </c>
      <c r="AK190" s="2" t="s">
        <v>52</v>
      </c>
    </row>
    <row r="191" spans="2:37" x14ac:dyDescent="0.25">
      <c r="B191" s="2" t="s">
        <v>58</v>
      </c>
      <c r="C191" s="1"/>
      <c r="D191" s="1"/>
      <c r="E191" s="1"/>
      <c r="F191" s="1">
        <v>44</v>
      </c>
      <c r="G191" s="1"/>
      <c r="H191" s="1"/>
      <c r="I191" s="1"/>
      <c r="J191" s="1"/>
      <c r="K191" s="1"/>
      <c r="L191" s="1"/>
      <c r="M191" s="1"/>
      <c r="N191" s="1">
        <v>52</v>
      </c>
      <c r="O191" s="1"/>
      <c r="P191" s="1"/>
      <c r="Q191" s="1"/>
      <c r="R191" s="1"/>
      <c r="S191" s="1"/>
      <c r="T191" s="1"/>
      <c r="U191" s="1"/>
      <c r="V191" s="1"/>
      <c r="W191" s="1"/>
      <c r="X191" s="1">
        <v>52</v>
      </c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>
        <v>52</v>
      </c>
      <c r="AJ191" s="1"/>
      <c r="AK191" s="2">
        <f>SUM(F191:AJ191)</f>
        <v>200</v>
      </c>
    </row>
    <row r="192" spans="2:37" x14ac:dyDescent="0.25">
      <c r="B192" s="47" t="s">
        <v>49</v>
      </c>
      <c r="C192" s="1"/>
      <c r="D192" s="1"/>
      <c r="E192" s="1"/>
      <c r="F192" s="1">
        <v>44</v>
      </c>
      <c r="G192" s="1"/>
      <c r="H192" s="1"/>
      <c r="I192" s="1"/>
      <c r="J192" s="1"/>
      <c r="K192" s="1"/>
      <c r="L192" s="1"/>
      <c r="M192" s="1"/>
      <c r="N192" s="1">
        <v>52</v>
      </c>
      <c r="O192" s="1"/>
      <c r="P192" s="1"/>
      <c r="Q192" s="1"/>
      <c r="R192" s="1"/>
      <c r="S192" s="1"/>
      <c r="T192" s="1"/>
      <c r="U192" s="1"/>
      <c r="V192" s="1"/>
      <c r="W192" s="1"/>
      <c r="X192" s="1">
        <v>52</v>
      </c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>
        <v>52</v>
      </c>
      <c r="AJ192" s="1"/>
      <c r="AK192" s="1">
        <f t="shared" ref="AK192:AK208" si="29">SUM(F192:AJ192)</f>
        <v>200</v>
      </c>
    </row>
    <row r="193" spans="2:37" x14ac:dyDescent="0.25">
      <c r="B193" s="47" t="s">
        <v>33</v>
      </c>
      <c r="C193" s="1"/>
      <c r="D193" s="1"/>
      <c r="E193" s="1"/>
      <c r="F193" s="1">
        <v>0</v>
      </c>
      <c r="G193" s="1"/>
      <c r="H193" s="1"/>
      <c r="I193" s="1"/>
      <c r="J193" s="1"/>
      <c r="K193" s="1"/>
      <c r="L193" s="1"/>
      <c r="M193" s="1"/>
      <c r="N193" s="1"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>
        <v>0</v>
      </c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>
        <v>0</v>
      </c>
      <c r="AJ193" s="1"/>
      <c r="AK193" s="1">
        <f t="shared" si="29"/>
        <v>0</v>
      </c>
    </row>
    <row r="194" spans="2:37" x14ac:dyDescent="0.25">
      <c r="B194" s="1" t="s">
        <v>9</v>
      </c>
      <c r="C194" s="1"/>
      <c r="D194" s="1" t="s">
        <v>49</v>
      </c>
      <c r="E194" s="1"/>
      <c r="F194" s="1">
        <v>30</v>
      </c>
      <c r="G194" s="1"/>
      <c r="H194" s="1">
        <v>30</v>
      </c>
      <c r="I194" s="1"/>
      <c r="J194" s="1">
        <v>30</v>
      </c>
      <c r="K194" s="1"/>
      <c r="L194" s="1">
        <v>30</v>
      </c>
      <c r="M194" s="1"/>
      <c r="N194" s="1"/>
      <c r="O194" s="1">
        <v>30</v>
      </c>
      <c r="P194" s="1"/>
      <c r="Q194" s="1"/>
      <c r="R194" s="1">
        <v>30</v>
      </c>
      <c r="S194" s="1"/>
      <c r="T194" s="1"/>
      <c r="U194" s="1">
        <v>20</v>
      </c>
      <c r="V194" s="1"/>
      <c r="W194" s="1"/>
      <c r="X194" s="1">
        <v>20</v>
      </c>
      <c r="Y194" s="1"/>
      <c r="Z194" s="1">
        <v>20</v>
      </c>
      <c r="AA194" s="1"/>
      <c r="AB194" s="1">
        <v>20</v>
      </c>
      <c r="AC194" s="1"/>
      <c r="AD194" s="1">
        <v>20</v>
      </c>
      <c r="AE194" s="1"/>
      <c r="AF194" s="1">
        <v>20</v>
      </c>
      <c r="AG194" s="1"/>
      <c r="AH194" s="1"/>
      <c r="AI194" s="1">
        <v>20</v>
      </c>
      <c r="AJ194" s="1"/>
      <c r="AK194" s="1">
        <f t="shared" si="29"/>
        <v>320</v>
      </c>
    </row>
    <row r="195" spans="2:37" x14ac:dyDescent="0.25">
      <c r="B195" s="1" t="s">
        <v>10</v>
      </c>
      <c r="C195" s="1"/>
      <c r="D195" s="1" t="s">
        <v>49</v>
      </c>
      <c r="E195" s="1"/>
      <c r="F195" s="1">
        <v>20</v>
      </c>
      <c r="G195" s="1"/>
      <c r="H195" s="1">
        <v>20</v>
      </c>
      <c r="I195" s="1"/>
      <c r="J195" s="1">
        <v>20</v>
      </c>
      <c r="K195" s="1"/>
      <c r="L195" s="1">
        <v>20</v>
      </c>
      <c r="M195" s="1"/>
      <c r="N195" s="1"/>
      <c r="O195" s="1">
        <v>20</v>
      </c>
      <c r="P195" s="1"/>
      <c r="Q195" s="1"/>
      <c r="R195" s="1">
        <v>20</v>
      </c>
      <c r="S195" s="1"/>
      <c r="T195" s="1"/>
      <c r="U195" s="1">
        <v>20</v>
      </c>
      <c r="V195" s="1"/>
      <c r="W195" s="1"/>
      <c r="X195" s="1">
        <v>20</v>
      </c>
      <c r="Y195" s="1"/>
      <c r="Z195" s="1">
        <v>20</v>
      </c>
      <c r="AA195" s="1"/>
      <c r="AB195" s="1">
        <v>20</v>
      </c>
      <c r="AC195" s="1"/>
      <c r="AD195" s="1">
        <v>20</v>
      </c>
      <c r="AE195" s="1"/>
      <c r="AF195" s="1">
        <v>20</v>
      </c>
      <c r="AG195" s="1"/>
      <c r="AH195" s="1"/>
      <c r="AI195" s="1">
        <v>20</v>
      </c>
      <c r="AJ195" s="1"/>
      <c r="AK195" s="1">
        <f t="shared" si="29"/>
        <v>260</v>
      </c>
    </row>
    <row r="196" spans="2:37" x14ac:dyDescent="0.25">
      <c r="B196" s="1" t="s">
        <v>13</v>
      </c>
      <c r="C196" s="1"/>
      <c r="D196" s="1" t="s">
        <v>49</v>
      </c>
      <c r="E196" s="1"/>
      <c r="F196" s="1">
        <v>10</v>
      </c>
      <c r="G196" s="1"/>
      <c r="H196" s="1"/>
      <c r="I196" s="1"/>
      <c r="J196" s="1">
        <v>10</v>
      </c>
      <c r="K196" s="1"/>
      <c r="L196" s="1"/>
      <c r="M196" s="1"/>
      <c r="N196" s="1"/>
      <c r="O196" s="1">
        <v>10</v>
      </c>
      <c r="P196" s="1"/>
      <c r="Q196" s="1"/>
      <c r="R196" s="1">
        <v>10</v>
      </c>
      <c r="S196" s="1"/>
      <c r="T196" s="1"/>
      <c r="U196" s="1">
        <v>10</v>
      </c>
      <c r="V196" s="1"/>
      <c r="W196" s="1"/>
      <c r="X196" s="1">
        <v>10</v>
      </c>
      <c r="Y196" s="1"/>
      <c r="Z196" s="1"/>
      <c r="AA196" s="1"/>
      <c r="AB196" s="1">
        <v>10</v>
      </c>
      <c r="AC196" s="1"/>
      <c r="AD196" s="1"/>
      <c r="AE196" s="1"/>
      <c r="AF196" s="1">
        <v>10</v>
      </c>
      <c r="AG196" s="1"/>
      <c r="AH196" s="1"/>
      <c r="AI196" s="1">
        <v>10</v>
      </c>
      <c r="AJ196" s="1"/>
      <c r="AK196" s="1">
        <f t="shared" si="29"/>
        <v>90</v>
      </c>
    </row>
    <row r="197" spans="2:37" x14ac:dyDescent="0.25">
      <c r="B197" s="1" t="s">
        <v>12</v>
      </c>
      <c r="C197" s="1"/>
      <c r="D197" s="1" t="s">
        <v>49</v>
      </c>
      <c r="E197" s="1"/>
      <c r="F197" s="1">
        <v>2</v>
      </c>
      <c r="G197" s="1"/>
      <c r="H197" s="1"/>
      <c r="I197" s="1"/>
      <c r="J197" s="1">
        <v>2</v>
      </c>
      <c r="K197" s="1"/>
      <c r="L197" s="1"/>
      <c r="M197" s="1"/>
      <c r="N197" s="1"/>
      <c r="O197" s="1">
        <v>2</v>
      </c>
      <c r="P197" s="1"/>
      <c r="Q197" s="1"/>
      <c r="R197" s="1"/>
      <c r="S197" s="1"/>
      <c r="T197" s="1"/>
      <c r="U197" s="1"/>
      <c r="V197" s="1"/>
      <c r="W197" s="1"/>
      <c r="X197" s="1">
        <v>2</v>
      </c>
      <c r="Y197" s="1"/>
      <c r="Z197" s="1"/>
      <c r="AA197" s="1"/>
      <c r="AB197" s="1">
        <v>2</v>
      </c>
      <c r="AC197" s="1"/>
      <c r="AD197" s="1"/>
      <c r="AE197" s="1"/>
      <c r="AF197" s="1">
        <v>2</v>
      </c>
      <c r="AG197" s="1"/>
      <c r="AH197" s="1"/>
      <c r="AI197" s="1">
        <v>2</v>
      </c>
      <c r="AJ197" s="1"/>
      <c r="AK197" s="1">
        <f t="shared" si="29"/>
        <v>14</v>
      </c>
    </row>
    <row r="198" spans="2:37" x14ac:dyDescent="0.25">
      <c r="B198" s="1" t="s">
        <v>11</v>
      </c>
      <c r="C198" s="1"/>
      <c r="D198" s="1" t="s">
        <v>49</v>
      </c>
      <c r="E198" s="1"/>
      <c r="F198" s="1">
        <v>4</v>
      </c>
      <c r="G198" s="1"/>
      <c r="H198" s="1"/>
      <c r="I198" s="1"/>
      <c r="J198" s="1">
        <v>4</v>
      </c>
      <c r="K198" s="1"/>
      <c r="L198" s="1"/>
      <c r="M198" s="1"/>
      <c r="N198" s="1"/>
      <c r="O198" s="1">
        <v>4</v>
      </c>
      <c r="P198" s="1"/>
      <c r="Q198" s="1"/>
      <c r="R198" s="1"/>
      <c r="S198" s="1"/>
      <c r="T198" s="1"/>
      <c r="U198" s="1"/>
      <c r="V198" s="1"/>
      <c r="W198" s="1"/>
      <c r="X198" s="1">
        <v>4</v>
      </c>
      <c r="Y198" s="1"/>
      <c r="Z198" s="1"/>
      <c r="AA198" s="1"/>
      <c r="AB198" s="1">
        <v>4</v>
      </c>
      <c r="AC198" s="1"/>
      <c r="AD198" s="1"/>
      <c r="AE198" s="1"/>
      <c r="AF198" s="1">
        <v>4</v>
      </c>
      <c r="AG198" s="1"/>
      <c r="AH198" s="1"/>
      <c r="AI198" s="1">
        <v>4</v>
      </c>
      <c r="AJ198" s="1"/>
      <c r="AK198" s="1">
        <f t="shared" si="29"/>
        <v>28</v>
      </c>
    </row>
    <row r="199" spans="2:3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>
        <f t="shared" si="29"/>
        <v>0</v>
      </c>
    </row>
    <row r="200" spans="2:37" s="37" customFormat="1" x14ac:dyDescent="0.25">
      <c r="B200" s="36" t="s">
        <v>16</v>
      </c>
      <c r="C200" s="36"/>
      <c r="D200" s="36" t="s">
        <v>33</v>
      </c>
      <c r="E200" s="36"/>
      <c r="F200" s="36">
        <v>3</v>
      </c>
      <c r="G200" s="36"/>
      <c r="H200" s="36"/>
      <c r="I200" s="36"/>
      <c r="J200" s="36">
        <v>3</v>
      </c>
      <c r="K200" s="36"/>
      <c r="L200" s="36"/>
      <c r="M200" s="36"/>
      <c r="N200" s="36"/>
      <c r="O200" s="36">
        <v>3</v>
      </c>
      <c r="P200" s="36"/>
      <c r="Q200" s="36"/>
      <c r="R200" s="36">
        <v>3</v>
      </c>
      <c r="S200" s="36"/>
      <c r="T200" s="36"/>
      <c r="U200" s="36"/>
      <c r="V200" s="36"/>
      <c r="W200" s="36"/>
      <c r="X200" s="36">
        <v>3</v>
      </c>
      <c r="Y200" s="36"/>
      <c r="Z200" s="36"/>
      <c r="AA200" s="36"/>
      <c r="AB200" s="36">
        <v>3</v>
      </c>
      <c r="AC200" s="36"/>
      <c r="AD200" s="36">
        <v>3</v>
      </c>
      <c r="AE200" s="36"/>
      <c r="AF200" s="36">
        <v>3</v>
      </c>
      <c r="AG200" s="36"/>
      <c r="AH200" s="36"/>
      <c r="AI200" s="36"/>
      <c r="AJ200" s="36"/>
      <c r="AK200" s="36">
        <f t="shared" si="29"/>
        <v>24</v>
      </c>
    </row>
    <row r="201" spans="2:37" x14ac:dyDescent="0.25">
      <c r="B201" s="1"/>
      <c r="C201" s="1"/>
      <c r="D201" s="1" t="s">
        <v>49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>
        <f t="shared" si="29"/>
        <v>0</v>
      </c>
    </row>
    <row r="202" spans="2:37" x14ac:dyDescent="0.25">
      <c r="B202" s="10" t="s">
        <v>15</v>
      </c>
      <c r="C202" s="1"/>
      <c r="D202" s="1" t="s">
        <v>33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>
        <f t="shared" si="29"/>
        <v>0</v>
      </c>
    </row>
    <row r="203" spans="2:37" x14ac:dyDescent="0.25">
      <c r="B203" s="10"/>
      <c r="C203" s="1"/>
      <c r="D203" s="1" t="s">
        <v>49</v>
      </c>
      <c r="E203" s="1"/>
      <c r="F203" s="1">
        <v>10</v>
      </c>
      <c r="G203" s="1"/>
      <c r="H203" s="1">
        <v>10</v>
      </c>
      <c r="I203" s="1"/>
      <c r="J203" s="1">
        <v>10</v>
      </c>
      <c r="K203" s="1"/>
      <c r="L203" s="1">
        <v>10</v>
      </c>
      <c r="M203" s="1"/>
      <c r="N203" s="1"/>
      <c r="O203" s="1">
        <v>10</v>
      </c>
      <c r="P203" s="1"/>
      <c r="Q203" s="1"/>
      <c r="R203" s="1">
        <v>10</v>
      </c>
      <c r="S203" s="1"/>
      <c r="T203" s="1"/>
      <c r="U203" s="1">
        <v>10</v>
      </c>
      <c r="V203" s="1"/>
      <c r="W203" s="1"/>
      <c r="X203" s="1">
        <v>10</v>
      </c>
      <c r="Y203" s="1"/>
      <c r="Z203" s="1"/>
      <c r="AA203" s="1"/>
      <c r="AB203" s="1">
        <v>10</v>
      </c>
      <c r="AC203" s="1"/>
      <c r="AD203" s="1">
        <v>10</v>
      </c>
      <c r="AE203" s="1"/>
      <c r="AF203" s="1">
        <v>10</v>
      </c>
      <c r="AG203" s="1"/>
      <c r="AH203" s="10"/>
      <c r="AI203" s="1">
        <v>10</v>
      </c>
      <c r="AJ203" s="1"/>
      <c r="AK203" s="1">
        <f t="shared" si="29"/>
        <v>120</v>
      </c>
    </row>
    <row r="204" spans="2:37" s="37" customFormat="1" x14ac:dyDescent="0.25">
      <c r="B204" s="38" t="s">
        <v>17</v>
      </c>
      <c r="C204" s="36"/>
      <c r="D204" s="36" t="s">
        <v>33</v>
      </c>
      <c r="E204" s="36"/>
      <c r="F204" s="36">
        <v>4</v>
      </c>
      <c r="G204" s="36"/>
      <c r="H204" s="36"/>
      <c r="I204" s="36"/>
      <c r="J204" s="36">
        <v>4</v>
      </c>
      <c r="K204" s="36"/>
      <c r="L204" s="36"/>
      <c r="M204" s="36"/>
      <c r="N204" s="36"/>
      <c r="O204" s="36">
        <v>4</v>
      </c>
      <c r="P204" s="36"/>
      <c r="Q204" s="36"/>
      <c r="R204" s="36">
        <v>4</v>
      </c>
      <c r="S204" s="36"/>
      <c r="T204" s="36"/>
      <c r="U204" s="36"/>
      <c r="V204" s="36"/>
      <c r="W204" s="36"/>
      <c r="X204" s="36">
        <v>4</v>
      </c>
      <c r="Y204" s="36"/>
      <c r="Z204" s="36"/>
      <c r="AA204" s="36"/>
      <c r="AB204" s="36">
        <v>4</v>
      </c>
      <c r="AC204" s="36"/>
      <c r="AD204" s="36">
        <v>4</v>
      </c>
      <c r="AE204" s="36"/>
      <c r="AF204" s="36">
        <v>4</v>
      </c>
      <c r="AG204" s="36"/>
      <c r="AH204" s="36"/>
      <c r="AI204" s="36">
        <v>4</v>
      </c>
      <c r="AJ204" s="36"/>
      <c r="AK204" s="36">
        <f t="shared" si="29"/>
        <v>36</v>
      </c>
    </row>
    <row r="205" spans="2:37" x14ac:dyDescent="0.25">
      <c r="B205" s="10"/>
      <c r="C205" s="1"/>
      <c r="D205" s="1" t="s">
        <v>49</v>
      </c>
      <c r="E205" s="1"/>
      <c r="F205" s="1"/>
      <c r="G205" s="1"/>
      <c r="H205" s="3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>
        <f t="shared" si="29"/>
        <v>0</v>
      </c>
    </row>
    <row r="206" spans="2:37" s="37" customFormat="1" x14ac:dyDescent="0.25">
      <c r="B206" s="38" t="s">
        <v>14</v>
      </c>
      <c r="C206" s="36"/>
      <c r="D206" s="36" t="s">
        <v>33</v>
      </c>
      <c r="E206" s="36"/>
      <c r="F206" s="36">
        <v>3</v>
      </c>
      <c r="G206" s="36"/>
      <c r="H206" s="36">
        <v>3</v>
      </c>
      <c r="I206" s="36"/>
      <c r="J206" s="36">
        <v>3</v>
      </c>
      <c r="K206" s="36"/>
      <c r="L206" s="36">
        <v>3</v>
      </c>
      <c r="M206" s="36"/>
      <c r="N206" s="36"/>
      <c r="O206" s="36">
        <v>3</v>
      </c>
      <c r="P206" s="36"/>
      <c r="Q206" s="36"/>
      <c r="R206" s="36">
        <v>3</v>
      </c>
      <c r="S206" s="36"/>
      <c r="T206" s="36"/>
      <c r="U206" s="36"/>
      <c r="V206" s="36"/>
      <c r="W206" s="36"/>
      <c r="X206" s="36">
        <v>3</v>
      </c>
      <c r="Y206" s="36"/>
      <c r="Z206" s="36"/>
      <c r="AA206" s="36"/>
      <c r="AB206" s="36">
        <v>3</v>
      </c>
      <c r="AC206" s="36"/>
      <c r="AD206" s="36">
        <v>3</v>
      </c>
      <c r="AE206" s="36"/>
      <c r="AF206" s="36">
        <v>3</v>
      </c>
      <c r="AG206" s="36"/>
      <c r="AH206" s="36"/>
      <c r="AI206" s="36">
        <v>3</v>
      </c>
      <c r="AJ206" s="36"/>
      <c r="AK206" s="36">
        <f t="shared" si="29"/>
        <v>33</v>
      </c>
    </row>
    <row r="207" spans="2:37" x14ac:dyDescent="0.25">
      <c r="B207" s="10"/>
      <c r="C207" s="1"/>
      <c r="D207" s="1" t="s">
        <v>49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>
        <f t="shared" si="29"/>
        <v>0</v>
      </c>
    </row>
    <row r="208" spans="2:37" x14ac:dyDescent="0.25">
      <c r="B208" s="13" t="s">
        <v>51</v>
      </c>
      <c r="C208" s="1"/>
      <c r="D208" s="1"/>
      <c r="E208" s="1"/>
      <c r="F208" s="1">
        <f>SUM(F194:F207)</f>
        <v>86</v>
      </c>
      <c r="G208" s="1">
        <f t="shared" ref="G208:AJ208" si="30">SUM(G194:G207)</f>
        <v>0</v>
      </c>
      <c r="H208" s="1">
        <f t="shared" si="30"/>
        <v>63</v>
      </c>
      <c r="I208" s="1">
        <f t="shared" si="30"/>
        <v>0</v>
      </c>
      <c r="J208" s="1">
        <f t="shared" si="30"/>
        <v>86</v>
      </c>
      <c r="K208" s="1">
        <f t="shared" si="30"/>
        <v>0</v>
      </c>
      <c r="L208" s="1">
        <f t="shared" si="30"/>
        <v>63</v>
      </c>
      <c r="M208" s="1">
        <f t="shared" si="30"/>
        <v>0</v>
      </c>
      <c r="N208" s="1">
        <f t="shared" si="30"/>
        <v>0</v>
      </c>
      <c r="O208" s="1">
        <f t="shared" si="30"/>
        <v>86</v>
      </c>
      <c r="P208" s="1">
        <f t="shared" si="30"/>
        <v>0</v>
      </c>
      <c r="Q208" s="1">
        <f t="shared" si="30"/>
        <v>0</v>
      </c>
      <c r="R208" s="1">
        <f t="shared" si="30"/>
        <v>80</v>
      </c>
      <c r="S208" s="1">
        <f t="shared" si="30"/>
        <v>0</v>
      </c>
      <c r="T208" s="1">
        <f t="shared" si="30"/>
        <v>0</v>
      </c>
      <c r="U208" s="1">
        <f t="shared" si="30"/>
        <v>60</v>
      </c>
      <c r="V208" s="1">
        <f t="shared" si="30"/>
        <v>0</v>
      </c>
      <c r="W208" s="1">
        <f t="shared" si="30"/>
        <v>0</v>
      </c>
      <c r="X208" s="1">
        <f t="shared" si="30"/>
        <v>76</v>
      </c>
      <c r="Y208" s="1">
        <f t="shared" si="30"/>
        <v>0</v>
      </c>
      <c r="Z208" s="1">
        <f t="shared" si="30"/>
        <v>40</v>
      </c>
      <c r="AA208" s="1">
        <f t="shared" si="30"/>
        <v>0</v>
      </c>
      <c r="AB208" s="1">
        <f t="shared" si="30"/>
        <v>76</v>
      </c>
      <c r="AC208" s="1">
        <f t="shared" si="30"/>
        <v>0</v>
      </c>
      <c r="AD208" s="1">
        <f t="shared" si="30"/>
        <v>60</v>
      </c>
      <c r="AE208" s="1">
        <f t="shared" si="30"/>
        <v>0</v>
      </c>
      <c r="AF208" s="1">
        <f t="shared" si="30"/>
        <v>76</v>
      </c>
      <c r="AG208" s="1">
        <f t="shared" si="30"/>
        <v>0</v>
      </c>
      <c r="AH208" s="1">
        <f t="shared" si="30"/>
        <v>0</v>
      </c>
      <c r="AI208" s="1">
        <f t="shared" si="30"/>
        <v>73</v>
      </c>
      <c r="AJ208" s="1">
        <f t="shared" si="30"/>
        <v>0</v>
      </c>
      <c r="AK208" s="2">
        <f t="shared" si="29"/>
        <v>925</v>
      </c>
    </row>
    <row r="209" spans="2:37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2:37" x14ac:dyDescent="0.25">
      <c r="B210" s="143">
        <v>46113</v>
      </c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  <c r="AB210" s="144"/>
      <c r="AC210" s="144"/>
      <c r="AD210" s="144"/>
      <c r="AE210" s="144"/>
      <c r="AF210" s="144"/>
      <c r="AG210" s="144"/>
      <c r="AH210" s="144"/>
      <c r="AI210" s="144"/>
      <c r="AJ210" s="144"/>
      <c r="AK210" s="144"/>
    </row>
    <row r="211" spans="2:37" x14ac:dyDescent="0.25">
      <c r="B211" s="1"/>
      <c r="C211" s="1"/>
      <c r="D211" s="1"/>
      <c r="E211" s="1"/>
      <c r="F211" s="1">
        <v>1</v>
      </c>
      <c r="G211" s="1">
        <v>2</v>
      </c>
      <c r="H211" s="1">
        <v>3</v>
      </c>
      <c r="I211" s="1">
        <v>4</v>
      </c>
      <c r="J211" s="1">
        <v>5</v>
      </c>
      <c r="K211" s="1">
        <v>6</v>
      </c>
      <c r="L211" s="1">
        <v>7</v>
      </c>
      <c r="M211" s="1">
        <v>8</v>
      </c>
      <c r="N211" s="1">
        <v>9</v>
      </c>
      <c r="O211" s="1">
        <v>10</v>
      </c>
      <c r="P211" s="1">
        <v>11</v>
      </c>
      <c r="Q211" s="1">
        <v>12</v>
      </c>
      <c r="R211" s="1">
        <v>13</v>
      </c>
      <c r="S211" s="1">
        <v>14</v>
      </c>
      <c r="T211" s="1">
        <v>15</v>
      </c>
      <c r="U211" s="1">
        <v>16</v>
      </c>
      <c r="V211" s="1">
        <v>17</v>
      </c>
      <c r="W211" s="1">
        <v>18</v>
      </c>
      <c r="X211" s="1">
        <v>19</v>
      </c>
      <c r="Y211" s="1">
        <v>20</v>
      </c>
      <c r="Z211" s="1">
        <v>21</v>
      </c>
      <c r="AA211" s="1">
        <v>22</v>
      </c>
      <c r="AB211" s="1">
        <v>23</v>
      </c>
      <c r="AC211" s="1">
        <v>24</v>
      </c>
      <c r="AD211" s="1">
        <v>25</v>
      </c>
      <c r="AE211" s="1">
        <v>26</v>
      </c>
      <c r="AF211" s="1">
        <v>27</v>
      </c>
      <c r="AG211" s="1">
        <v>28</v>
      </c>
      <c r="AH211" s="1">
        <v>29</v>
      </c>
      <c r="AI211" s="1">
        <v>30</v>
      </c>
      <c r="AJ211" s="1">
        <v>31</v>
      </c>
      <c r="AK211" s="2" t="s">
        <v>52</v>
      </c>
    </row>
    <row r="212" spans="2:37" x14ac:dyDescent="0.25">
      <c r="B212" s="2" t="s">
        <v>58</v>
      </c>
      <c r="C212" s="1"/>
      <c r="D212" s="1"/>
      <c r="E212" s="1"/>
      <c r="F212" s="1">
        <v>44</v>
      </c>
      <c r="G212" s="1"/>
      <c r="H212" s="1"/>
      <c r="I212" s="1"/>
      <c r="J212" s="1"/>
      <c r="K212" s="1"/>
      <c r="L212" s="1"/>
      <c r="M212" s="1"/>
      <c r="N212" s="1">
        <v>52</v>
      </c>
      <c r="O212" s="1"/>
      <c r="P212" s="1"/>
      <c r="Q212" s="1"/>
      <c r="R212" s="1"/>
      <c r="S212" s="1"/>
      <c r="T212" s="1"/>
      <c r="U212" s="1"/>
      <c r="V212" s="1"/>
      <c r="W212" s="1"/>
      <c r="X212" s="1">
        <v>52</v>
      </c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>
        <v>52</v>
      </c>
      <c r="AJ212" s="1"/>
      <c r="AK212" s="2">
        <f>SUM(F212:AJ212)</f>
        <v>200</v>
      </c>
    </row>
    <row r="213" spans="2:37" x14ac:dyDescent="0.25">
      <c r="B213" s="47" t="s">
        <v>49</v>
      </c>
      <c r="C213" s="1"/>
      <c r="D213" s="1"/>
      <c r="E213" s="1"/>
      <c r="F213" s="1">
        <v>44</v>
      </c>
      <c r="G213" s="1"/>
      <c r="H213" s="1"/>
      <c r="I213" s="1"/>
      <c r="J213" s="1"/>
      <c r="K213" s="1"/>
      <c r="L213" s="1"/>
      <c r="M213" s="1"/>
      <c r="N213" s="1">
        <v>52</v>
      </c>
      <c r="O213" s="1"/>
      <c r="P213" s="1"/>
      <c r="Q213" s="1"/>
      <c r="R213" s="1"/>
      <c r="S213" s="1"/>
      <c r="T213" s="1"/>
      <c r="U213" s="1"/>
      <c r="V213" s="1"/>
      <c r="W213" s="1"/>
      <c r="X213" s="1">
        <v>52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>
        <v>52</v>
      </c>
      <c r="AJ213" s="1"/>
      <c r="AK213" s="1">
        <f t="shared" ref="AK213:AK229" si="31">SUM(F213:AJ213)</f>
        <v>200</v>
      </c>
    </row>
    <row r="214" spans="2:37" x14ac:dyDescent="0.25">
      <c r="B214" s="47" t="s">
        <v>33</v>
      </c>
      <c r="C214" s="1"/>
      <c r="D214" s="1"/>
      <c r="E214" s="1"/>
      <c r="F214" s="1">
        <v>0</v>
      </c>
      <c r="G214" s="1"/>
      <c r="H214" s="1"/>
      <c r="I214" s="1"/>
      <c r="J214" s="1"/>
      <c r="K214" s="1"/>
      <c r="L214" s="1"/>
      <c r="M214" s="1"/>
      <c r="N214" s="1"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>
        <v>0</v>
      </c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>
        <v>0</v>
      </c>
      <c r="AJ214" s="1"/>
      <c r="AK214" s="1">
        <f t="shared" si="31"/>
        <v>0</v>
      </c>
    </row>
    <row r="215" spans="2:37" x14ac:dyDescent="0.25">
      <c r="B215" s="1" t="s">
        <v>9</v>
      </c>
      <c r="C215" s="1"/>
      <c r="D215" s="1" t="s">
        <v>49</v>
      </c>
      <c r="E215" s="1"/>
      <c r="F215" s="1">
        <v>20</v>
      </c>
      <c r="G215" s="1"/>
      <c r="H215" s="1">
        <v>20</v>
      </c>
      <c r="I215" s="1"/>
      <c r="J215" s="1">
        <v>20</v>
      </c>
      <c r="K215" s="1"/>
      <c r="L215" s="1">
        <v>20</v>
      </c>
      <c r="M215" s="1"/>
      <c r="N215" s="1"/>
      <c r="O215" s="1">
        <v>20</v>
      </c>
      <c r="P215" s="1"/>
      <c r="Q215" s="1"/>
      <c r="R215" s="1">
        <v>20</v>
      </c>
      <c r="S215" s="1"/>
      <c r="T215" s="1"/>
      <c r="U215" s="1">
        <v>20</v>
      </c>
      <c r="V215" s="1"/>
      <c r="W215" s="1"/>
      <c r="X215" s="1">
        <v>20</v>
      </c>
      <c r="Y215" s="1"/>
      <c r="Z215" s="1"/>
      <c r="AA215" s="1"/>
      <c r="AB215" s="1">
        <v>20</v>
      </c>
      <c r="AC215" s="1"/>
      <c r="AD215" s="1"/>
      <c r="AE215" s="1"/>
      <c r="AF215" s="1">
        <v>15</v>
      </c>
      <c r="AG215" s="1"/>
      <c r="AH215" s="1"/>
      <c r="AI215" s="1">
        <v>0</v>
      </c>
      <c r="AJ215" s="1"/>
      <c r="AK215" s="1">
        <f t="shared" si="31"/>
        <v>195</v>
      </c>
    </row>
    <row r="216" spans="2:37" x14ac:dyDescent="0.25">
      <c r="B216" s="1" t="s">
        <v>10</v>
      </c>
      <c r="C216" s="1"/>
      <c r="D216" s="1" t="s">
        <v>49</v>
      </c>
      <c r="E216" s="1"/>
      <c r="F216" s="1">
        <v>20</v>
      </c>
      <c r="G216" s="1"/>
      <c r="H216" s="1">
        <v>20</v>
      </c>
      <c r="I216" s="1"/>
      <c r="J216" s="1">
        <v>15</v>
      </c>
      <c r="K216" s="1"/>
      <c r="L216" s="1">
        <v>15</v>
      </c>
      <c r="M216" s="1"/>
      <c r="N216" s="1"/>
      <c r="O216" s="1">
        <v>15</v>
      </c>
      <c r="P216" s="1"/>
      <c r="Q216" s="1"/>
      <c r="R216" s="1">
        <v>15</v>
      </c>
      <c r="S216" s="1"/>
      <c r="T216" s="1"/>
      <c r="U216" s="1">
        <v>15</v>
      </c>
      <c r="V216" s="1"/>
      <c r="W216" s="1"/>
      <c r="X216" s="1">
        <v>15</v>
      </c>
      <c r="Y216" s="1"/>
      <c r="Z216" s="1"/>
      <c r="AA216" s="1"/>
      <c r="AB216" s="1">
        <v>15</v>
      </c>
      <c r="AC216" s="1"/>
      <c r="AD216" s="1"/>
      <c r="AE216" s="1"/>
      <c r="AF216" s="1">
        <v>15</v>
      </c>
      <c r="AG216" s="1"/>
      <c r="AH216" s="1"/>
      <c r="AI216" s="1">
        <v>5</v>
      </c>
      <c r="AJ216" s="1"/>
      <c r="AK216" s="1">
        <f t="shared" si="31"/>
        <v>165</v>
      </c>
    </row>
    <row r="217" spans="2:37" x14ac:dyDescent="0.25">
      <c r="B217" s="1" t="s">
        <v>13</v>
      </c>
      <c r="C217" s="1"/>
      <c r="D217" s="1" t="s">
        <v>49</v>
      </c>
      <c r="E217" s="1"/>
      <c r="F217" s="1">
        <v>5</v>
      </c>
      <c r="G217" s="1"/>
      <c r="H217" s="1"/>
      <c r="I217" s="1"/>
      <c r="J217" s="1">
        <v>5</v>
      </c>
      <c r="K217" s="1"/>
      <c r="L217" s="1"/>
      <c r="M217" s="1"/>
      <c r="N217" s="1"/>
      <c r="O217" s="1">
        <v>5</v>
      </c>
      <c r="P217" s="1"/>
      <c r="Q217" s="1"/>
      <c r="R217" s="1"/>
      <c r="S217" s="1"/>
      <c r="T217" s="1"/>
      <c r="U217" s="1"/>
      <c r="V217" s="1"/>
      <c r="W217" s="1"/>
      <c r="X217" s="1">
        <v>5</v>
      </c>
      <c r="Y217" s="1"/>
      <c r="Z217" s="1"/>
      <c r="AA217" s="1"/>
      <c r="AB217" s="1">
        <v>5</v>
      </c>
      <c r="AC217" s="1"/>
      <c r="AD217" s="1"/>
      <c r="AE217" s="1"/>
      <c r="AF217" s="1">
        <v>5</v>
      </c>
      <c r="AG217" s="1"/>
      <c r="AH217" s="1"/>
      <c r="AI217" s="1"/>
      <c r="AJ217" s="1"/>
      <c r="AK217" s="1">
        <f t="shared" si="31"/>
        <v>30</v>
      </c>
    </row>
    <row r="218" spans="2:37" x14ac:dyDescent="0.25">
      <c r="B218" s="1" t="s">
        <v>12</v>
      </c>
      <c r="C218" s="1"/>
      <c r="D218" s="1" t="s">
        <v>49</v>
      </c>
      <c r="E218" s="1"/>
      <c r="F218" s="1">
        <v>2</v>
      </c>
      <c r="G218" s="1"/>
      <c r="H218" s="1"/>
      <c r="I218" s="1"/>
      <c r="J218" s="1">
        <v>2</v>
      </c>
      <c r="K218" s="1"/>
      <c r="L218" s="1"/>
      <c r="M218" s="1"/>
      <c r="N218" s="1"/>
      <c r="O218" s="1">
        <v>2</v>
      </c>
      <c r="P218" s="1"/>
      <c r="Q218" s="1"/>
      <c r="R218" s="1">
        <v>2</v>
      </c>
      <c r="S218" s="1"/>
      <c r="T218" s="1"/>
      <c r="U218" s="1">
        <v>2</v>
      </c>
      <c r="V218" s="1"/>
      <c r="W218" s="1"/>
      <c r="X218" s="1">
        <v>2</v>
      </c>
      <c r="Y218" s="1"/>
      <c r="Z218" s="1"/>
      <c r="AA218" s="1"/>
      <c r="AB218" s="1">
        <v>2</v>
      </c>
      <c r="AC218" s="1"/>
      <c r="AD218" s="1"/>
      <c r="AE218" s="1"/>
      <c r="AF218" s="1">
        <v>2</v>
      </c>
      <c r="AG218" s="1"/>
      <c r="AH218" s="1"/>
      <c r="AI218" s="1"/>
      <c r="AJ218" s="1"/>
      <c r="AK218" s="1">
        <f t="shared" si="31"/>
        <v>16</v>
      </c>
    </row>
    <row r="219" spans="2:37" x14ac:dyDescent="0.25">
      <c r="B219" s="1" t="s">
        <v>11</v>
      </c>
      <c r="C219" s="1"/>
      <c r="D219" s="1" t="s">
        <v>49</v>
      </c>
      <c r="E219" s="1"/>
      <c r="F219" s="1">
        <v>3</v>
      </c>
      <c r="G219" s="1"/>
      <c r="H219" s="1"/>
      <c r="I219" s="1"/>
      <c r="J219" s="1">
        <v>3</v>
      </c>
      <c r="K219" s="1"/>
      <c r="L219" s="1"/>
      <c r="M219" s="1"/>
      <c r="N219" s="1"/>
      <c r="O219" s="1">
        <v>3</v>
      </c>
      <c r="P219" s="1"/>
      <c r="Q219" s="1"/>
      <c r="R219" s="1">
        <v>3</v>
      </c>
      <c r="S219" s="1"/>
      <c r="T219" s="1"/>
      <c r="U219" s="1">
        <v>3</v>
      </c>
      <c r="V219" s="1"/>
      <c r="W219" s="1"/>
      <c r="X219" s="1">
        <v>3</v>
      </c>
      <c r="Y219" s="1"/>
      <c r="Z219" s="1"/>
      <c r="AA219" s="1"/>
      <c r="AB219" s="1">
        <v>3</v>
      </c>
      <c r="AC219" s="1"/>
      <c r="AD219" s="1"/>
      <c r="AE219" s="1"/>
      <c r="AF219" s="1">
        <v>3</v>
      </c>
      <c r="AG219" s="1"/>
      <c r="AH219" s="1"/>
      <c r="AI219" s="1">
        <v>2</v>
      </c>
      <c r="AJ219" s="1"/>
      <c r="AK219" s="1">
        <f t="shared" si="31"/>
        <v>26</v>
      </c>
    </row>
    <row r="220" spans="2:3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>
        <f t="shared" si="31"/>
        <v>0</v>
      </c>
    </row>
    <row r="221" spans="2:37" s="37" customFormat="1" x14ac:dyDescent="0.25">
      <c r="B221" s="36" t="s">
        <v>16</v>
      </c>
      <c r="C221" s="36"/>
      <c r="D221" s="36" t="s">
        <v>33</v>
      </c>
      <c r="E221" s="36"/>
      <c r="F221" s="36">
        <v>3</v>
      </c>
      <c r="G221" s="36"/>
      <c r="H221" s="36"/>
      <c r="I221" s="36"/>
      <c r="J221" s="36">
        <v>3</v>
      </c>
      <c r="K221" s="36"/>
      <c r="L221" s="36"/>
      <c r="M221" s="36"/>
      <c r="N221" s="36"/>
      <c r="O221" s="36">
        <v>3</v>
      </c>
      <c r="P221" s="36"/>
      <c r="Q221" s="36"/>
      <c r="R221" s="36">
        <v>3</v>
      </c>
      <c r="S221" s="36"/>
      <c r="T221" s="36"/>
      <c r="U221" s="36"/>
      <c r="V221" s="36"/>
      <c r="W221" s="36"/>
      <c r="X221" s="36">
        <v>3</v>
      </c>
      <c r="Y221" s="36"/>
      <c r="Z221" s="36"/>
      <c r="AA221" s="36"/>
      <c r="AB221" s="36">
        <v>3</v>
      </c>
      <c r="AC221" s="36"/>
      <c r="AD221" s="36"/>
      <c r="AE221" s="36"/>
      <c r="AF221" s="36">
        <v>2</v>
      </c>
      <c r="AG221" s="36"/>
      <c r="AH221" s="36"/>
      <c r="AI221" s="36"/>
      <c r="AJ221" s="36"/>
      <c r="AK221" s="36">
        <f t="shared" si="31"/>
        <v>20</v>
      </c>
    </row>
    <row r="222" spans="2:37" x14ac:dyDescent="0.25">
      <c r="B222" s="1"/>
      <c r="C222" s="1"/>
      <c r="D222" s="1" t="s">
        <v>49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>
        <f t="shared" si="31"/>
        <v>0</v>
      </c>
    </row>
    <row r="223" spans="2:37" x14ac:dyDescent="0.25">
      <c r="B223" s="10" t="s">
        <v>15</v>
      </c>
      <c r="C223" s="1"/>
      <c r="D223" s="1" t="s">
        <v>33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>
        <f t="shared" si="31"/>
        <v>0</v>
      </c>
    </row>
    <row r="224" spans="2:37" x14ac:dyDescent="0.25">
      <c r="B224" s="10"/>
      <c r="C224" s="1"/>
      <c r="D224" s="1" t="s">
        <v>49</v>
      </c>
      <c r="E224" s="1"/>
      <c r="F224" s="1">
        <v>5</v>
      </c>
      <c r="G224" s="1"/>
      <c r="H224" s="1"/>
      <c r="I224" s="1"/>
      <c r="J224" s="1">
        <v>5</v>
      </c>
      <c r="K224" s="1"/>
      <c r="L224" s="1">
        <v>5</v>
      </c>
      <c r="M224" s="1"/>
      <c r="N224" s="1"/>
      <c r="O224" s="1">
        <v>5</v>
      </c>
      <c r="P224" s="1"/>
      <c r="Q224" s="1"/>
      <c r="R224" s="1">
        <v>10</v>
      </c>
      <c r="S224" s="1"/>
      <c r="T224" s="1"/>
      <c r="U224" s="1"/>
      <c r="V224" s="1"/>
      <c r="W224" s="1"/>
      <c r="X224" s="1">
        <v>10</v>
      </c>
      <c r="Y224" s="1"/>
      <c r="Z224" s="1"/>
      <c r="AA224" s="1"/>
      <c r="AB224" s="1">
        <v>5</v>
      </c>
      <c r="AC224" s="1"/>
      <c r="AD224" s="1"/>
      <c r="AE224" s="1"/>
      <c r="AF224" s="1">
        <v>5</v>
      </c>
      <c r="AG224" s="1"/>
      <c r="AH224" s="10"/>
      <c r="AI224" s="1">
        <v>5</v>
      </c>
      <c r="AJ224" s="1"/>
      <c r="AK224" s="1">
        <f t="shared" si="31"/>
        <v>55</v>
      </c>
    </row>
    <row r="225" spans="2:37" s="37" customFormat="1" x14ac:dyDescent="0.25">
      <c r="B225" s="38" t="s">
        <v>17</v>
      </c>
      <c r="C225" s="36"/>
      <c r="D225" s="36" t="s">
        <v>33</v>
      </c>
      <c r="E225" s="36"/>
      <c r="F225" s="36">
        <v>3</v>
      </c>
      <c r="G225" s="36"/>
      <c r="H225" s="36"/>
      <c r="I225" s="36"/>
      <c r="J225" s="36">
        <v>3</v>
      </c>
      <c r="K225" s="36"/>
      <c r="L225" s="36"/>
      <c r="M225" s="36"/>
      <c r="N225" s="36"/>
      <c r="O225" s="36">
        <v>3</v>
      </c>
      <c r="P225" s="36"/>
      <c r="Q225" s="36"/>
      <c r="R225" s="36">
        <v>3</v>
      </c>
      <c r="S225" s="36"/>
      <c r="T225" s="36"/>
      <c r="U225" s="36"/>
      <c r="V225" s="36"/>
      <c r="W225" s="36"/>
      <c r="X225" s="36">
        <v>3</v>
      </c>
      <c r="Y225" s="36"/>
      <c r="Z225" s="36"/>
      <c r="AA225" s="36"/>
      <c r="AB225" s="36"/>
      <c r="AC225" s="36"/>
      <c r="AD225" s="36"/>
      <c r="AE225" s="36"/>
      <c r="AF225" s="36">
        <v>3</v>
      </c>
      <c r="AG225" s="36"/>
      <c r="AH225" s="36"/>
      <c r="AI225" s="36"/>
      <c r="AJ225" s="36"/>
      <c r="AK225" s="36">
        <f t="shared" si="31"/>
        <v>18</v>
      </c>
    </row>
    <row r="226" spans="2:37" x14ac:dyDescent="0.25">
      <c r="B226" s="10"/>
      <c r="C226" s="1"/>
      <c r="D226" s="1" t="s">
        <v>49</v>
      </c>
      <c r="E226" s="1"/>
      <c r="F226" s="1"/>
      <c r="G226" s="1"/>
      <c r="H226" s="3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>
        <f t="shared" si="31"/>
        <v>0</v>
      </c>
    </row>
    <row r="227" spans="2:37" s="37" customFormat="1" x14ac:dyDescent="0.25">
      <c r="B227" s="38" t="s">
        <v>14</v>
      </c>
      <c r="C227" s="36"/>
      <c r="D227" s="36" t="s">
        <v>33</v>
      </c>
      <c r="E227" s="36"/>
      <c r="F227" s="36">
        <v>2</v>
      </c>
      <c r="G227" s="36"/>
      <c r="H227" s="36"/>
      <c r="I227" s="36"/>
      <c r="J227" s="36">
        <v>2</v>
      </c>
      <c r="K227" s="36"/>
      <c r="L227" s="36"/>
      <c r="M227" s="36"/>
      <c r="N227" s="36"/>
      <c r="O227" s="36">
        <v>2</v>
      </c>
      <c r="P227" s="36"/>
      <c r="Q227" s="36"/>
      <c r="R227" s="36">
        <v>2</v>
      </c>
      <c r="S227" s="36"/>
      <c r="T227" s="36"/>
      <c r="U227" s="36"/>
      <c r="V227" s="36"/>
      <c r="W227" s="36"/>
      <c r="X227" s="36">
        <v>2</v>
      </c>
      <c r="Y227" s="36"/>
      <c r="Z227" s="36"/>
      <c r="AA227" s="36"/>
      <c r="AB227" s="36"/>
      <c r="AC227" s="36"/>
      <c r="AD227" s="36"/>
      <c r="AE227" s="36"/>
      <c r="AF227" s="36">
        <v>2</v>
      </c>
      <c r="AG227" s="36"/>
      <c r="AH227" s="36"/>
      <c r="AI227" s="36"/>
      <c r="AJ227" s="36"/>
      <c r="AK227" s="36">
        <f t="shared" si="31"/>
        <v>12</v>
      </c>
    </row>
    <row r="228" spans="2:37" x14ac:dyDescent="0.25">
      <c r="B228" s="10"/>
      <c r="C228" s="1"/>
      <c r="D228" s="1" t="s">
        <v>49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>
        <f t="shared" si="31"/>
        <v>0</v>
      </c>
    </row>
    <row r="229" spans="2:37" x14ac:dyDescent="0.25">
      <c r="B229" s="13" t="s">
        <v>51</v>
      </c>
      <c r="C229" s="1"/>
      <c r="D229" s="1"/>
      <c r="E229" s="1"/>
      <c r="F229" s="1">
        <f>SUM(F215:F228)</f>
        <v>63</v>
      </c>
      <c r="G229" s="1">
        <f t="shared" ref="G229:AJ229" si="32">SUM(G215:G228)</f>
        <v>0</v>
      </c>
      <c r="H229" s="1">
        <f t="shared" si="32"/>
        <v>40</v>
      </c>
      <c r="I229" s="1">
        <f t="shared" si="32"/>
        <v>0</v>
      </c>
      <c r="J229" s="1">
        <f t="shared" si="32"/>
        <v>58</v>
      </c>
      <c r="K229" s="1">
        <f t="shared" si="32"/>
        <v>0</v>
      </c>
      <c r="L229" s="1">
        <f t="shared" si="32"/>
        <v>40</v>
      </c>
      <c r="M229" s="1">
        <f t="shared" si="32"/>
        <v>0</v>
      </c>
      <c r="N229" s="1">
        <f t="shared" si="32"/>
        <v>0</v>
      </c>
      <c r="O229" s="1">
        <f t="shared" si="32"/>
        <v>58</v>
      </c>
      <c r="P229" s="1">
        <f t="shared" si="32"/>
        <v>0</v>
      </c>
      <c r="Q229" s="1">
        <f t="shared" si="32"/>
        <v>0</v>
      </c>
      <c r="R229" s="1">
        <f t="shared" si="32"/>
        <v>58</v>
      </c>
      <c r="S229" s="1">
        <f t="shared" si="32"/>
        <v>0</v>
      </c>
      <c r="T229" s="1">
        <f t="shared" si="32"/>
        <v>0</v>
      </c>
      <c r="U229" s="1">
        <f t="shared" si="32"/>
        <v>40</v>
      </c>
      <c r="V229" s="1">
        <f t="shared" si="32"/>
        <v>0</v>
      </c>
      <c r="W229" s="1">
        <f t="shared" si="32"/>
        <v>0</v>
      </c>
      <c r="X229" s="1">
        <f t="shared" si="32"/>
        <v>63</v>
      </c>
      <c r="Y229" s="1">
        <f t="shared" si="32"/>
        <v>0</v>
      </c>
      <c r="Z229" s="1">
        <f t="shared" si="32"/>
        <v>0</v>
      </c>
      <c r="AA229" s="1">
        <f t="shared" si="32"/>
        <v>0</v>
      </c>
      <c r="AB229" s="1">
        <f t="shared" si="32"/>
        <v>53</v>
      </c>
      <c r="AC229" s="1">
        <f t="shared" si="32"/>
        <v>0</v>
      </c>
      <c r="AD229" s="1">
        <f t="shared" si="32"/>
        <v>0</v>
      </c>
      <c r="AE229" s="1">
        <f t="shared" si="32"/>
        <v>0</v>
      </c>
      <c r="AF229" s="1">
        <f t="shared" si="32"/>
        <v>52</v>
      </c>
      <c r="AG229" s="1">
        <f t="shared" si="32"/>
        <v>0</v>
      </c>
      <c r="AH229" s="1">
        <f t="shared" si="32"/>
        <v>0</v>
      </c>
      <c r="AI229" s="1">
        <f t="shared" si="32"/>
        <v>12</v>
      </c>
      <c r="AJ229" s="1">
        <f t="shared" si="32"/>
        <v>0</v>
      </c>
      <c r="AK229" s="2">
        <f t="shared" si="31"/>
        <v>537</v>
      </c>
    </row>
    <row r="230" spans="2:37" x14ac:dyDescent="0.25"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30"/>
    </row>
    <row r="231" spans="2:37" x14ac:dyDescent="0.25">
      <c r="B231" s="143">
        <v>46143</v>
      </c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  <c r="AB231" s="144"/>
      <c r="AC231" s="144"/>
      <c r="AD231" s="144"/>
      <c r="AE231" s="144"/>
      <c r="AF231" s="144"/>
      <c r="AG231" s="144"/>
      <c r="AH231" s="144"/>
      <c r="AI231" s="144"/>
      <c r="AJ231" s="144"/>
      <c r="AK231" s="144"/>
    </row>
    <row r="232" spans="2:37" x14ac:dyDescent="0.25">
      <c r="B232" s="1"/>
      <c r="C232" s="1"/>
      <c r="D232" s="1"/>
      <c r="E232" s="1"/>
      <c r="F232" s="1">
        <v>1</v>
      </c>
      <c r="G232" s="1">
        <v>2</v>
      </c>
      <c r="H232" s="1">
        <v>3</v>
      </c>
      <c r="I232" s="1">
        <v>4</v>
      </c>
      <c r="J232" s="1">
        <v>5</v>
      </c>
      <c r="K232" s="1">
        <v>6</v>
      </c>
      <c r="L232" s="1">
        <v>7</v>
      </c>
      <c r="M232" s="1">
        <v>8</v>
      </c>
      <c r="N232" s="1">
        <v>9</v>
      </c>
      <c r="O232" s="1">
        <v>10</v>
      </c>
      <c r="P232" s="1">
        <v>11</v>
      </c>
      <c r="Q232" s="1">
        <v>12</v>
      </c>
      <c r="R232" s="1">
        <v>13</v>
      </c>
      <c r="S232" s="1">
        <v>14</v>
      </c>
      <c r="T232" s="1">
        <v>15</v>
      </c>
      <c r="U232" s="1">
        <v>16</v>
      </c>
      <c r="V232" s="1">
        <v>17</v>
      </c>
      <c r="W232" s="1">
        <v>18</v>
      </c>
      <c r="X232" s="1">
        <v>19</v>
      </c>
      <c r="Y232" s="1">
        <v>20</v>
      </c>
      <c r="Z232" s="1">
        <v>21</v>
      </c>
      <c r="AA232" s="1">
        <v>22</v>
      </c>
      <c r="AB232" s="1">
        <v>23</v>
      </c>
      <c r="AC232" s="1">
        <v>24</v>
      </c>
      <c r="AD232" s="1">
        <v>25</v>
      </c>
      <c r="AE232" s="1">
        <v>26</v>
      </c>
      <c r="AF232" s="1">
        <v>27</v>
      </c>
      <c r="AG232" s="1">
        <v>28</v>
      </c>
      <c r="AH232" s="1">
        <v>29</v>
      </c>
      <c r="AI232" s="1">
        <v>30</v>
      </c>
      <c r="AJ232" s="1">
        <v>31</v>
      </c>
      <c r="AK232" s="2" t="s">
        <v>52</v>
      </c>
    </row>
    <row r="233" spans="2:37" x14ac:dyDescent="0.25">
      <c r="B233" s="2" t="s">
        <v>58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>
        <f>SUM(F233:AJ233)</f>
        <v>0</v>
      </c>
    </row>
    <row r="234" spans="2:37" x14ac:dyDescent="0.25">
      <c r="B234" s="47" t="s">
        <v>49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>
        <f t="shared" ref="AK234:AK250" si="33">SUM(F234:AJ234)</f>
        <v>0</v>
      </c>
    </row>
    <row r="235" spans="2:37" x14ac:dyDescent="0.25">
      <c r="B235" s="47" t="s">
        <v>33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>
        <f t="shared" si="33"/>
        <v>0</v>
      </c>
    </row>
    <row r="236" spans="2:37" x14ac:dyDescent="0.25">
      <c r="B236" s="1" t="s">
        <v>9</v>
      </c>
      <c r="C236" s="1"/>
      <c r="D236" s="1" t="s">
        <v>49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>
        <f t="shared" si="33"/>
        <v>0</v>
      </c>
    </row>
    <row r="237" spans="2:37" x14ac:dyDescent="0.25">
      <c r="B237" s="1" t="s">
        <v>10</v>
      </c>
      <c r="C237" s="1"/>
      <c r="D237" s="1" t="s">
        <v>49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>
        <f t="shared" si="33"/>
        <v>0</v>
      </c>
    </row>
    <row r="238" spans="2:37" x14ac:dyDescent="0.25">
      <c r="B238" s="1" t="s">
        <v>13</v>
      </c>
      <c r="C238" s="1"/>
      <c r="D238" s="1" t="s">
        <v>49</v>
      </c>
      <c r="E238" s="1"/>
      <c r="F238" s="1"/>
      <c r="G238" s="1"/>
      <c r="H238" s="1">
        <v>5</v>
      </c>
      <c r="I238" s="1"/>
      <c r="J238" s="1"/>
      <c r="K238" s="1"/>
      <c r="L238" s="1"/>
      <c r="M238" s="1"/>
      <c r="N238" s="1"/>
      <c r="O238" s="1"/>
      <c r="P238" s="1"/>
      <c r="Q238" s="1"/>
      <c r="R238" s="33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>
        <f t="shared" si="33"/>
        <v>5</v>
      </c>
    </row>
    <row r="239" spans="2:37" x14ac:dyDescent="0.25">
      <c r="B239" s="1" t="s">
        <v>12</v>
      </c>
      <c r="C239" s="1"/>
      <c r="D239" s="1" t="s">
        <v>49</v>
      </c>
      <c r="E239" s="1"/>
      <c r="F239" s="1"/>
      <c r="G239" s="1"/>
      <c r="H239" s="1">
        <v>2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>
        <f t="shared" si="33"/>
        <v>2</v>
      </c>
    </row>
    <row r="240" spans="2:37" x14ac:dyDescent="0.25">
      <c r="B240" s="1" t="s">
        <v>11</v>
      </c>
      <c r="C240" s="1"/>
      <c r="D240" s="1" t="s">
        <v>49</v>
      </c>
      <c r="E240" s="1"/>
      <c r="F240" s="1"/>
      <c r="G240" s="1"/>
      <c r="H240" s="1">
        <v>3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>
        <f t="shared" si="33"/>
        <v>3</v>
      </c>
    </row>
    <row r="241" spans="2:37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>
        <f t="shared" si="33"/>
        <v>0</v>
      </c>
    </row>
    <row r="242" spans="2:37" s="37" customFormat="1" x14ac:dyDescent="0.25">
      <c r="B242" s="36" t="s">
        <v>16</v>
      </c>
      <c r="C242" s="36"/>
      <c r="D242" s="36" t="s">
        <v>33</v>
      </c>
      <c r="E242" s="36"/>
      <c r="F242" s="36"/>
      <c r="G242" s="36"/>
      <c r="H242" s="36">
        <v>2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>
        <f t="shared" si="33"/>
        <v>2</v>
      </c>
    </row>
    <row r="243" spans="2:37" x14ac:dyDescent="0.25">
      <c r="B243" s="1"/>
      <c r="C243" s="1"/>
      <c r="D243" s="1" t="s">
        <v>49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>
        <f t="shared" si="33"/>
        <v>0</v>
      </c>
    </row>
    <row r="244" spans="2:37" x14ac:dyDescent="0.25">
      <c r="B244" s="10" t="s">
        <v>15</v>
      </c>
      <c r="C244" s="1"/>
      <c r="D244" s="1" t="s">
        <v>33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>
        <f t="shared" si="33"/>
        <v>0</v>
      </c>
    </row>
    <row r="245" spans="2:37" x14ac:dyDescent="0.25">
      <c r="B245" s="10"/>
      <c r="C245" s="1"/>
      <c r="D245" s="1" t="s">
        <v>49</v>
      </c>
      <c r="E245" s="1"/>
      <c r="F245" s="1"/>
      <c r="G245" s="1"/>
      <c r="H245" s="1">
        <v>10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0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0"/>
      <c r="AI245" s="1"/>
      <c r="AJ245" s="1"/>
      <c r="AK245" s="1">
        <f t="shared" si="33"/>
        <v>10</v>
      </c>
    </row>
    <row r="246" spans="2:37" s="37" customFormat="1" x14ac:dyDescent="0.25">
      <c r="B246" s="38" t="s">
        <v>17</v>
      </c>
      <c r="C246" s="36"/>
      <c r="D246" s="36" t="s">
        <v>33</v>
      </c>
      <c r="E246" s="36"/>
      <c r="F246" s="36"/>
      <c r="G246" s="36"/>
      <c r="H246" s="36">
        <v>2</v>
      </c>
      <c r="I246" s="36"/>
      <c r="J246" s="36"/>
      <c r="K246" s="36"/>
      <c r="L246" s="36"/>
      <c r="M246" s="36"/>
      <c r="N246" s="36"/>
      <c r="O246" s="36"/>
      <c r="P246" s="36"/>
      <c r="Q246" s="36"/>
      <c r="R246" s="40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>
        <f t="shared" si="33"/>
        <v>2</v>
      </c>
    </row>
    <row r="247" spans="2:37" x14ac:dyDescent="0.25">
      <c r="B247" s="10"/>
      <c r="C247" s="1"/>
      <c r="D247" s="1" t="s">
        <v>49</v>
      </c>
      <c r="E247" s="1"/>
      <c r="F247" s="1"/>
      <c r="G247" s="1"/>
      <c r="H247" s="3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>
        <f t="shared" si="33"/>
        <v>0</v>
      </c>
    </row>
    <row r="248" spans="2:37" s="37" customFormat="1" x14ac:dyDescent="0.25">
      <c r="B248" s="38" t="s">
        <v>14</v>
      </c>
      <c r="C248" s="36"/>
      <c r="D248" s="36" t="s">
        <v>33</v>
      </c>
      <c r="E248" s="36"/>
      <c r="F248" s="36"/>
      <c r="G248" s="36"/>
      <c r="H248" s="36">
        <v>2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>
        <f t="shared" si="33"/>
        <v>2</v>
      </c>
    </row>
    <row r="249" spans="2:37" x14ac:dyDescent="0.25">
      <c r="B249" s="10"/>
      <c r="C249" s="1"/>
      <c r="D249" s="1" t="s">
        <v>49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>
        <f t="shared" si="33"/>
        <v>0</v>
      </c>
    </row>
    <row r="250" spans="2:37" x14ac:dyDescent="0.25">
      <c r="B250" s="13" t="s">
        <v>51</v>
      </c>
      <c r="C250" s="1"/>
      <c r="D250" s="1"/>
      <c r="E250" s="1"/>
      <c r="F250" s="1">
        <f>SUM(F236:F249)</f>
        <v>0</v>
      </c>
      <c r="G250" s="1">
        <f t="shared" ref="G250:AJ250" si="34">SUM(G236:G249)</f>
        <v>0</v>
      </c>
      <c r="H250" s="1">
        <f t="shared" si="34"/>
        <v>26</v>
      </c>
      <c r="I250" s="1">
        <f t="shared" si="34"/>
        <v>0</v>
      </c>
      <c r="J250" s="1">
        <f t="shared" si="34"/>
        <v>0</v>
      </c>
      <c r="K250" s="1">
        <f t="shared" si="34"/>
        <v>0</v>
      </c>
      <c r="L250" s="1">
        <f t="shared" si="34"/>
        <v>0</v>
      </c>
      <c r="M250" s="1">
        <f t="shared" si="34"/>
        <v>0</v>
      </c>
      <c r="N250" s="1">
        <f t="shared" si="34"/>
        <v>0</v>
      </c>
      <c r="O250" s="1">
        <f t="shared" si="34"/>
        <v>0</v>
      </c>
      <c r="P250" s="1">
        <f t="shared" si="34"/>
        <v>0</v>
      </c>
      <c r="Q250" s="1">
        <f t="shared" si="34"/>
        <v>0</v>
      </c>
      <c r="R250" s="1">
        <f t="shared" si="34"/>
        <v>0</v>
      </c>
      <c r="S250" s="1">
        <f t="shared" si="34"/>
        <v>0</v>
      </c>
      <c r="T250" s="1">
        <f t="shared" si="34"/>
        <v>0</v>
      </c>
      <c r="U250" s="1">
        <f t="shared" si="34"/>
        <v>0</v>
      </c>
      <c r="V250" s="1">
        <f t="shared" si="34"/>
        <v>0</v>
      </c>
      <c r="W250" s="1">
        <f t="shared" si="34"/>
        <v>0</v>
      </c>
      <c r="X250" s="1">
        <f t="shared" si="34"/>
        <v>0</v>
      </c>
      <c r="Y250" s="1">
        <f t="shared" si="34"/>
        <v>0</v>
      </c>
      <c r="Z250" s="1">
        <f t="shared" si="34"/>
        <v>0</v>
      </c>
      <c r="AA250" s="1">
        <f t="shared" si="34"/>
        <v>0</v>
      </c>
      <c r="AB250" s="1">
        <f t="shared" si="34"/>
        <v>0</v>
      </c>
      <c r="AC250" s="1">
        <f t="shared" si="34"/>
        <v>0</v>
      </c>
      <c r="AD250" s="1">
        <f t="shared" si="34"/>
        <v>0</v>
      </c>
      <c r="AE250" s="1">
        <f t="shared" si="34"/>
        <v>0</v>
      </c>
      <c r="AF250" s="1">
        <f t="shared" si="34"/>
        <v>0</v>
      </c>
      <c r="AG250" s="1">
        <f t="shared" si="34"/>
        <v>0</v>
      </c>
      <c r="AH250" s="1">
        <f t="shared" si="34"/>
        <v>0</v>
      </c>
      <c r="AI250" s="1">
        <f t="shared" si="34"/>
        <v>0</v>
      </c>
      <c r="AJ250" s="1">
        <f t="shared" si="34"/>
        <v>0</v>
      </c>
      <c r="AK250" s="2">
        <f t="shared" si="33"/>
        <v>26</v>
      </c>
    </row>
    <row r="251" spans="2:37" x14ac:dyDescent="0.25">
      <c r="B251" s="57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30">
        <f>AK80+AK100+AK122+AK145+AK166+AK187+AK208+AK229+AK250</f>
        <v>7900</v>
      </c>
    </row>
    <row r="252" spans="2:37" x14ac:dyDescent="0.25">
      <c r="B252" s="57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30"/>
    </row>
    <row r="254" spans="2:37" x14ac:dyDescent="0.25">
      <c r="F254" s="145" t="s">
        <v>55</v>
      </c>
      <c r="G254" s="145"/>
    </row>
    <row r="255" spans="2:37" x14ac:dyDescent="0.25">
      <c r="B255" s="5" t="s">
        <v>53</v>
      </c>
      <c r="F255" s="37" t="s">
        <v>18</v>
      </c>
      <c r="G255" s="5" t="s">
        <v>56</v>
      </c>
      <c r="J255" s="32" t="s">
        <v>57</v>
      </c>
      <c r="K255" s="42"/>
      <c r="L255" s="42"/>
      <c r="M255" s="42"/>
      <c r="N255" s="42"/>
      <c r="P255" s="51">
        <f>AK23+AK44+AK64+AK84+AK105+AK127+AK150+AK171+AK192+AK213+AK234</f>
        <v>6874</v>
      </c>
    </row>
    <row r="256" spans="2:37" x14ac:dyDescent="0.25">
      <c r="B256" s="1" t="s">
        <v>9</v>
      </c>
      <c r="C256" s="1"/>
      <c r="D256" s="1" t="s">
        <v>49</v>
      </c>
      <c r="F256" s="59">
        <f>AK66+AK86+AK107+AK129+AK152+AK173+AK194+AK215+AK236</f>
        <v>2915</v>
      </c>
      <c r="G256" s="140">
        <f>F256+F257</f>
        <v>2950</v>
      </c>
      <c r="J256" s="5">
        <v>2965.1559999999999</v>
      </c>
      <c r="K256" s="42">
        <f>G256/J256</f>
        <v>0.99488863317815324</v>
      </c>
      <c r="L256" s="42"/>
      <c r="M256" s="42"/>
      <c r="N256" s="42"/>
      <c r="P256" s="51">
        <f>AK24+AK45+AK65+AK85+AK106+AK128+AK151+AK172+AK193+AK214+AK235</f>
        <v>876</v>
      </c>
      <c r="AK256" s="51"/>
    </row>
    <row r="257" spans="2:16" x14ac:dyDescent="0.25">
      <c r="B257" s="1"/>
      <c r="C257" s="1"/>
      <c r="D257" s="1" t="s">
        <v>33</v>
      </c>
      <c r="F257" s="10">
        <f>AK130</f>
        <v>35</v>
      </c>
      <c r="G257" s="140"/>
      <c r="K257" s="42"/>
      <c r="L257" s="42"/>
      <c r="M257" s="42"/>
      <c r="N257" s="42"/>
    </row>
    <row r="258" spans="2:16" x14ac:dyDescent="0.25">
      <c r="B258" s="1" t="s">
        <v>10</v>
      </c>
      <c r="C258" s="1"/>
      <c r="D258" s="1" t="s">
        <v>49</v>
      </c>
      <c r="F258" s="10">
        <f>AK67+AK87+AK108+AK131+AK153+AK174+AK195+AK216+AK237</f>
        <v>1995</v>
      </c>
      <c r="G258" s="140">
        <f>F258+F259</f>
        <v>2055</v>
      </c>
      <c r="J258" s="5">
        <v>2175.5810000000001</v>
      </c>
      <c r="K258" s="42">
        <f>G258/J258</f>
        <v>0.94457526518203638</v>
      </c>
      <c r="L258" s="42"/>
      <c r="M258" s="42"/>
      <c r="N258" s="42"/>
      <c r="P258" s="51">
        <f>P255+P256</f>
        <v>7750</v>
      </c>
    </row>
    <row r="259" spans="2:16" x14ac:dyDescent="0.25">
      <c r="B259" s="1"/>
      <c r="C259" s="1"/>
      <c r="D259" s="1"/>
      <c r="F259" s="10">
        <f>AK109+AK132</f>
        <v>60</v>
      </c>
      <c r="G259" s="140"/>
      <c r="K259" s="42"/>
      <c r="L259" s="42"/>
      <c r="M259" s="42"/>
      <c r="N259" s="42"/>
    </row>
    <row r="260" spans="2:16" x14ac:dyDescent="0.25">
      <c r="B260" s="1" t="s">
        <v>13</v>
      </c>
      <c r="C260" s="1"/>
      <c r="D260" s="1" t="s">
        <v>49</v>
      </c>
      <c r="F260" s="10">
        <f>AK68+AK88+AK110+AK133+AK154+AK175+AK196+AK217+AK238</f>
        <v>650</v>
      </c>
      <c r="G260" s="46">
        <f>F260</f>
        <v>650</v>
      </c>
      <c r="J260" s="5">
        <v>652.91399999999999</v>
      </c>
      <c r="K260" s="42">
        <f t="shared" ref="K260:K272" si="35">F260/J260</f>
        <v>0.99553693135696275</v>
      </c>
      <c r="L260" s="42"/>
      <c r="M260" s="42"/>
      <c r="N260" s="42"/>
    </row>
    <row r="261" spans="2:16" x14ac:dyDescent="0.25">
      <c r="B261" s="1" t="s">
        <v>12</v>
      </c>
      <c r="C261" s="1"/>
      <c r="D261" s="1" t="s">
        <v>49</v>
      </c>
      <c r="F261" s="59">
        <f>AK69+AK89+AK111+AK134+AK155+AK176+AK197+AK218+AK239</f>
        <v>189</v>
      </c>
      <c r="G261" s="46">
        <f>F261</f>
        <v>189</v>
      </c>
      <c r="J261" s="5">
        <v>186.43499999999997</v>
      </c>
      <c r="K261" s="42">
        <f t="shared" si="35"/>
        <v>1.0137581462708183</v>
      </c>
      <c r="L261" s="42"/>
      <c r="M261" s="42"/>
      <c r="N261" s="42"/>
    </row>
    <row r="262" spans="2:16" x14ac:dyDescent="0.25">
      <c r="B262" s="1" t="s">
        <v>11</v>
      </c>
      <c r="C262" s="1"/>
      <c r="D262" s="1" t="s">
        <v>49</v>
      </c>
      <c r="F262" s="59">
        <f>AK29+AK50+AK70+AK90+AK112+AK135+AK156+AK177+AK198+AK219+AK240</f>
        <v>256</v>
      </c>
      <c r="G262" s="46">
        <f>F262</f>
        <v>256</v>
      </c>
      <c r="J262" s="5">
        <v>257.20400000000001</v>
      </c>
      <c r="K262" s="42">
        <f>F262/J262</f>
        <v>0.99531889084151104</v>
      </c>
      <c r="L262" s="42"/>
      <c r="M262" s="42"/>
      <c r="N262" s="42"/>
    </row>
    <row r="263" spans="2:16" x14ac:dyDescent="0.25">
      <c r="B263" s="1"/>
      <c r="C263" s="1"/>
      <c r="D263" s="1"/>
      <c r="F263" s="10"/>
      <c r="G263" s="46"/>
      <c r="K263" s="42" t="e">
        <f t="shared" si="35"/>
        <v>#DIV/0!</v>
      </c>
      <c r="L263" s="42"/>
      <c r="M263" s="42"/>
      <c r="N263" s="42"/>
    </row>
    <row r="264" spans="2:16" x14ac:dyDescent="0.25">
      <c r="B264" s="1" t="s">
        <v>16</v>
      </c>
      <c r="C264" s="1"/>
      <c r="D264" s="1" t="s">
        <v>33</v>
      </c>
      <c r="F264" s="59">
        <f>AK31+AK52+AK72+AK92+AK114+AK137+AK158+AK179+AK200+AK221+AK242</f>
        <v>276</v>
      </c>
      <c r="G264" s="146">
        <f>F264+F265</f>
        <v>276</v>
      </c>
      <c r="J264" s="5">
        <v>280.827</v>
      </c>
      <c r="K264" s="42">
        <f t="shared" si="35"/>
        <v>0.98281148180196354</v>
      </c>
      <c r="L264" s="42"/>
      <c r="M264" s="42"/>
      <c r="N264" s="42"/>
    </row>
    <row r="265" spans="2:16" x14ac:dyDescent="0.25">
      <c r="B265" s="1"/>
      <c r="C265" s="1"/>
      <c r="D265" s="1" t="s">
        <v>49</v>
      </c>
      <c r="F265" s="10">
        <f>AK32+AK53+AK73+AK93+AK115+AK138+AK159+AK180+AK201+AK222</f>
        <v>0</v>
      </c>
      <c r="G265" s="140"/>
      <c r="K265" s="42" t="e">
        <f t="shared" si="35"/>
        <v>#DIV/0!</v>
      </c>
      <c r="L265" s="42"/>
      <c r="M265" s="42"/>
      <c r="N265" s="42"/>
    </row>
    <row r="266" spans="2:16" x14ac:dyDescent="0.25">
      <c r="B266" s="10" t="s">
        <v>15</v>
      </c>
      <c r="C266" s="1"/>
      <c r="D266" s="1" t="s">
        <v>33</v>
      </c>
      <c r="F266" s="59">
        <f>AK33+AK54+AK74+AK94+AK116+AK139+AK160+AK181+AK202+AK223</f>
        <v>0</v>
      </c>
      <c r="G266" s="140">
        <f>F266+F267</f>
        <v>995</v>
      </c>
      <c r="J266" s="5">
        <v>993.48799999999994</v>
      </c>
      <c r="K266" s="42">
        <f t="shared" si="35"/>
        <v>0</v>
      </c>
      <c r="L266" s="42"/>
      <c r="M266" s="42"/>
      <c r="N266" s="42"/>
    </row>
    <row r="267" spans="2:16" x14ac:dyDescent="0.25">
      <c r="B267" s="10"/>
      <c r="C267" s="1"/>
      <c r="D267" s="1" t="s">
        <v>49</v>
      </c>
      <c r="F267" s="59">
        <f>AK34+AK55+AK75+AK95+AK117+AK140+AK161+AK182+AK203+AK224+AK245</f>
        <v>995</v>
      </c>
      <c r="G267" s="140"/>
      <c r="K267" s="42" t="e">
        <f t="shared" si="35"/>
        <v>#DIV/0!</v>
      </c>
      <c r="L267" s="42"/>
      <c r="M267" s="42"/>
      <c r="N267" s="42"/>
    </row>
    <row r="268" spans="2:16" x14ac:dyDescent="0.25">
      <c r="B268" s="10" t="s">
        <v>17</v>
      </c>
      <c r="C268" s="1"/>
      <c r="D268" s="1" t="s">
        <v>33</v>
      </c>
      <c r="F268" s="59">
        <f>AK35+AK56+AK76+AK96+AK118+AK141+AK162+AK183+AK204+AK225+AK246</f>
        <v>251</v>
      </c>
      <c r="G268" s="140">
        <f>F268+F269</f>
        <v>251</v>
      </c>
      <c r="J268" s="5">
        <v>258.149</v>
      </c>
      <c r="K268" s="42">
        <f t="shared" si="35"/>
        <v>0.97230669109700207</v>
      </c>
      <c r="L268" s="42">
        <f>F267/J266</f>
        <v>1.0015219106823636</v>
      </c>
      <c r="M268" s="42"/>
      <c r="N268" s="42"/>
    </row>
    <row r="269" spans="2:16" x14ac:dyDescent="0.25">
      <c r="B269" s="10"/>
      <c r="C269" s="1"/>
      <c r="D269" s="1" t="s">
        <v>49</v>
      </c>
      <c r="F269" s="10">
        <f>AK36+AK57+AK77+AK97+AK119+AK142+AK163+AK184+AK205+AK226</f>
        <v>0</v>
      </c>
      <c r="G269" s="140"/>
      <c r="K269" s="42" t="e">
        <f t="shared" si="35"/>
        <v>#DIV/0!</v>
      </c>
      <c r="L269" s="42"/>
      <c r="M269" s="42"/>
      <c r="N269" s="42"/>
    </row>
    <row r="270" spans="2:16" x14ac:dyDescent="0.25">
      <c r="B270" s="10" t="s">
        <v>14</v>
      </c>
      <c r="C270" s="1"/>
      <c r="D270" s="1" t="s">
        <v>33</v>
      </c>
      <c r="F270" s="59">
        <f>AK37+AK58+AK78+AK98+AK120+AK143+AK164+AK185+AK206+AK227+AK248</f>
        <v>278</v>
      </c>
      <c r="G270" s="140">
        <f>F270+F271</f>
        <v>278</v>
      </c>
      <c r="J270" s="5">
        <v>282.92599999999999</v>
      </c>
      <c r="K270" s="42">
        <f t="shared" si="35"/>
        <v>0.98258908689904789</v>
      </c>
      <c r="L270" s="42"/>
      <c r="M270" s="42"/>
      <c r="N270" s="42"/>
    </row>
    <row r="271" spans="2:16" x14ac:dyDescent="0.25">
      <c r="C271" s="1"/>
      <c r="D271" s="1" t="s">
        <v>49</v>
      </c>
      <c r="F271" s="10">
        <f>AK38+AK59+AK79+AK99+AK121+AK144+AK165+AK186+AK207+AK228</f>
        <v>0</v>
      </c>
      <c r="G271" s="140"/>
      <c r="K271" s="42" t="e">
        <f t="shared" si="35"/>
        <v>#DIV/0!</v>
      </c>
      <c r="L271" s="42"/>
      <c r="M271" s="42"/>
      <c r="N271" s="42"/>
    </row>
    <row r="272" spans="2:16" x14ac:dyDescent="0.25">
      <c r="F272" s="60">
        <f>SUM(F256:F271)</f>
        <v>7900</v>
      </c>
      <c r="G272" s="13">
        <f>SUM(G256:G271)</f>
        <v>7900</v>
      </c>
      <c r="J272" s="32">
        <f t="shared" ref="J272" si="36">SUM(J256:J271)</f>
        <v>8052.6800000000012</v>
      </c>
      <c r="K272" s="42">
        <f t="shared" si="35"/>
        <v>0.98103985257082105</v>
      </c>
      <c r="L272" s="42"/>
      <c r="M272" s="42"/>
      <c r="N272" s="42"/>
    </row>
    <row r="273" spans="1:19" ht="15.75" thickBot="1" x14ac:dyDescent="0.3">
      <c r="D273" s="5" t="s">
        <v>60</v>
      </c>
      <c r="F273" s="5">
        <f>F257+F259+F264+F266+F268+F270</f>
        <v>900</v>
      </c>
      <c r="K273" s="42"/>
      <c r="L273" s="42"/>
      <c r="M273" s="42"/>
      <c r="N273" s="42"/>
    </row>
    <row r="274" spans="1:19" ht="37.5" x14ac:dyDescent="0.3">
      <c r="A274" s="6" t="s">
        <v>30</v>
      </c>
      <c r="B274" s="141" t="s">
        <v>32</v>
      </c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S274" s="2"/>
    </row>
    <row r="275" spans="1:19" ht="28.5" x14ac:dyDescent="0.25">
      <c r="A275" s="7"/>
      <c r="B275" s="144" t="s">
        <v>23</v>
      </c>
      <c r="C275" s="24" t="s">
        <v>1</v>
      </c>
      <c r="D275" s="24" t="s">
        <v>2</v>
      </c>
      <c r="E275" s="24"/>
      <c r="F275" s="24" t="s">
        <v>3</v>
      </c>
      <c r="G275" s="24" t="s">
        <v>4</v>
      </c>
      <c r="H275" s="24" t="s">
        <v>5</v>
      </c>
      <c r="I275" s="24" t="s">
        <v>6</v>
      </c>
      <c r="J275" s="24" t="s">
        <v>7</v>
      </c>
      <c r="K275" s="24" t="s">
        <v>26</v>
      </c>
      <c r="L275" s="24" t="s">
        <v>8</v>
      </c>
      <c r="M275" s="24" t="s">
        <v>27</v>
      </c>
      <c r="N275" s="8"/>
      <c r="S275" s="47"/>
    </row>
    <row r="276" spans="1:19" x14ac:dyDescent="0.25">
      <c r="A276" s="9" t="s">
        <v>24</v>
      </c>
      <c r="B276" s="144"/>
      <c r="C276" s="25" t="s">
        <v>28</v>
      </c>
      <c r="D276" s="25" t="s">
        <v>28</v>
      </c>
      <c r="E276" s="25"/>
      <c r="F276" s="25" t="s">
        <v>28</v>
      </c>
      <c r="G276" s="25" t="s">
        <v>28</v>
      </c>
      <c r="H276" s="25" t="s">
        <v>28</v>
      </c>
      <c r="I276" s="25" t="s">
        <v>28</v>
      </c>
      <c r="J276" s="25" t="s">
        <v>28</v>
      </c>
      <c r="K276" s="25" t="s">
        <v>28</v>
      </c>
      <c r="L276" s="25" t="s">
        <v>28</v>
      </c>
      <c r="M276" s="25" t="s">
        <v>28</v>
      </c>
      <c r="S276" s="47"/>
    </row>
    <row r="277" spans="1:19" x14ac:dyDescent="0.25">
      <c r="A277" s="149" t="s">
        <v>19</v>
      </c>
      <c r="B277" s="23" t="s">
        <v>9</v>
      </c>
      <c r="C277" s="20">
        <v>556.45000000000005</v>
      </c>
      <c r="D277" s="11">
        <v>364.26</v>
      </c>
      <c r="E277" s="11"/>
      <c r="F277" s="11">
        <v>327.9</v>
      </c>
      <c r="G277" s="11">
        <v>227.18</v>
      </c>
      <c r="H277" s="11">
        <v>50.35</v>
      </c>
      <c r="I277" s="12">
        <v>109</v>
      </c>
      <c r="J277" s="12">
        <v>293.26</v>
      </c>
      <c r="K277" s="12">
        <v>490</v>
      </c>
      <c r="L277" s="12">
        <v>546.75599999999997</v>
      </c>
      <c r="M277" s="11">
        <v>2965.1559999999999</v>
      </c>
    </row>
    <row r="278" spans="1:19" x14ac:dyDescent="0.25">
      <c r="A278" s="150"/>
      <c r="B278" s="26" t="s">
        <v>33</v>
      </c>
      <c r="C278" s="20"/>
      <c r="D278" s="11"/>
      <c r="E278" s="11"/>
      <c r="F278" s="11"/>
      <c r="G278" s="11"/>
      <c r="H278" s="11">
        <v>50.35</v>
      </c>
      <c r="I278" s="12"/>
      <c r="J278" s="12"/>
      <c r="K278" s="12"/>
      <c r="L278" s="12"/>
      <c r="M278" s="11">
        <v>50.35</v>
      </c>
      <c r="N278" s="41">
        <f>M278/M277</f>
        <v>1.6980556840854241E-2</v>
      </c>
    </row>
    <row r="279" spans="1:19" x14ac:dyDescent="0.25">
      <c r="A279" s="150"/>
      <c r="B279" s="26" t="s">
        <v>34</v>
      </c>
      <c r="C279" s="20">
        <v>556.45000000000005</v>
      </c>
      <c r="D279" s="11">
        <v>364.26</v>
      </c>
      <c r="E279" s="11"/>
      <c r="F279" s="11">
        <v>327.9</v>
      </c>
      <c r="G279" s="11">
        <v>227.18</v>
      </c>
      <c r="H279" s="11"/>
      <c r="I279" s="12">
        <v>109</v>
      </c>
      <c r="J279" s="12">
        <v>293.26</v>
      </c>
      <c r="K279" s="12">
        <v>490</v>
      </c>
      <c r="L279" s="12">
        <v>546.75599999999997</v>
      </c>
      <c r="M279" s="11">
        <v>2914.806</v>
      </c>
    </row>
    <row r="280" spans="1:19" x14ac:dyDescent="0.25">
      <c r="A280" s="150"/>
      <c r="B280" s="23"/>
      <c r="C280" s="20"/>
      <c r="D280" s="11"/>
      <c r="E280" s="11"/>
      <c r="F280" s="11"/>
      <c r="G280" s="11"/>
      <c r="H280" s="11"/>
      <c r="I280" s="12"/>
      <c r="J280" s="12"/>
      <c r="K280" s="12"/>
      <c r="L280" s="12"/>
      <c r="M280" s="11"/>
    </row>
    <row r="281" spans="1:19" ht="30" x14ac:dyDescent="0.25">
      <c r="A281" s="150"/>
      <c r="B281" s="23" t="s">
        <v>10</v>
      </c>
      <c r="C281" s="20">
        <v>377.65</v>
      </c>
      <c r="D281" s="11">
        <v>245.75</v>
      </c>
      <c r="E281" s="11"/>
      <c r="F281" s="11">
        <v>264.7</v>
      </c>
      <c r="G281" s="11">
        <v>181.26</v>
      </c>
      <c r="H281" s="11">
        <v>36.380000000000003</v>
      </c>
      <c r="I281" s="12">
        <v>88.2</v>
      </c>
      <c r="J281" s="12">
        <v>202.86699999999999</v>
      </c>
      <c r="K281" s="12">
        <v>307.5</v>
      </c>
      <c r="L281" s="12">
        <v>471.274</v>
      </c>
      <c r="M281" s="11">
        <v>2175.5810000000001</v>
      </c>
    </row>
    <row r="282" spans="1:19" x14ac:dyDescent="0.25">
      <c r="A282" s="150"/>
      <c r="B282" s="26" t="s">
        <v>33</v>
      </c>
      <c r="C282" s="20"/>
      <c r="D282" s="11"/>
      <c r="E282" s="11"/>
      <c r="F282" s="11"/>
      <c r="G282" s="11"/>
      <c r="H282" s="11">
        <v>36.380000000000003</v>
      </c>
      <c r="I282" s="12"/>
      <c r="J282" s="12"/>
      <c r="K282" s="12"/>
      <c r="L282" s="12"/>
      <c r="M282" s="11">
        <v>36.380000000000003</v>
      </c>
      <c r="N282" s="41">
        <f>M282/M281</f>
        <v>1.6721969901373472E-2</v>
      </c>
    </row>
    <row r="283" spans="1:19" x14ac:dyDescent="0.25">
      <c r="A283" s="150"/>
      <c r="B283" s="26" t="s">
        <v>34</v>
      </c>
      <c r="C283" s="20">
        <v>377.65</v>
      </c>
      <c r="D283" s="11">
        <v>245.75</v>
      </c>
      <c r="E283" s="11"/>
      <c r="F283" s="11">
        <v>264.7</v>
      </c>
      <c r="G283" s="11">
        <v>181.26</v>
      </c>
      <c r="H283" s="11"/>
      <c r="I283" s="12">
        <v>88.2</v>
      </c>
      <c r="J283" s="12">
        <v>202.86699999999999</v>
      </c>
      <c r="K283" s="12">
        <v>307.5</v>
      </c>
      <c r="L283" s="12">
        <v>471.274</v>
      </c>
      <c r="M283" s="11">
        <v>2139.201</v>
      </c>
    </row>
    <row r="284" spans="1:19" x14ac:dyDescent="0.25">
      <c r="A284" s="150"/>
      <c r="B284" s="23"/>
      <c r="C284" s="20"/>
      <c r="D284" s="11"/>
      <c r="E284" s="11"/>
      <c r="F284" s="11"/>
      <c r="G284" s="11"/>
      <c r="H284" s="11"/>
      <c r="I284" s="12"/>
      <c r="J284" s="12"/>
      <c r="K284" s="12"/>
      <c r="L284" s="12"/>
      <c r="M284" s="11"/>
    </row>
    <row r="285" spans="1:19" ht="30" x14ac:dyDescent="0.25">
      <c r="A285" s="150"/>
      <c r="B285" s="23" t="s">
        <v>13</v>
      </c>
      <c r="C285" s="20">
        <v>95.5</v>
      </c>
      <c r="D285" s="11">
        <v>68.12</v>
      </c>
      <c r="E285" s="11"/>
      <c r="F285" s="11">
        <v>94.5</v>
      </c>
      <c r="G285" s="11">
        <v>42.3</v>
      </c>
      <c r="H285" s="11">
        <v>17.43</v>
      </c>
      <c r="I285" s="12">
        <v>48</v>
      </c>
      <c r="J285" s="12">
        <v>66.587000000000003</v>
      </c>
      <c r="K285" s="12">
        <v>98.6</v>
      </c>
      <c r="L285" s="12">
        <v>121.877</v>
      </c>
      <c r="M285" s="11">
        <v>652.91399999999999</v>
      </c>
    </row>
    <row r="286" spans="1:19" x14ac:dyDescent="0.25">
      <c r="A286" s="150"/>
      <c r="B286" s="26" t="s">
        <v>33</v>
      </c>
      <c r="C286" s="20"/>
      <c r="D286" s="11"/>
      <c r="E286" s="11"/>
      <c r="F286" s="11"/>
      <c r="G286" s="11"/>
      <c r="H286" s="11">
        <v>17.43</v>
      </c>
      <c r="I286" s="12"/>
      <c r="J286" s="12"/>
      <c r="K286" s="12"/>
      <c r="L286" s="12"/>
      <c r="M286" s="11">
        <v>17.43</v>
      </c>
      <c r="N286" s="41">
        <f>M286/M285</f>
        <v>2.6695705713156711E-2</v>
      </c>
    </row>
    <row r="287" spans="1:19" x14ac:dyDescent="0.25">
      <c r="A287" s="150"/>
      <c r="B287" s="26" t="s">
        <v>34</v>
      </c>
      <c r="C287" s="20">
        <v>95.5</v>
      </c>
      <c r="D287" s="11">
        <v>68.12</v>
      </c>
      <c r="E287" s="11"/>
      <c r="F287" s="11">
        <v>94.5</v>
      </c>
      <c r="G287" s="11">
        <v>42.3</v>
      </c>
      <c r="H287" s="11"/>
      <c r="I287" s="12">
        <v>48</v>
      </c>
      <c r="J287" s="12">
        <v>66.587000000000003</v>
      </c>
      <c r="K287" s="12">
        <v>98.6</v>
      </c>
      <c r="L287" s="12">
        <v>121.877</v>
      </c>
      <c r="M287" s="11">
        <v>635.48399999999992</v>
      </c>
    </row>
    <row r="288" spans="1:19" x14ac:dyDescent="0.25">
      <c r="A288" s="150"/>
      <c r="B288" s="23"/>
      <c r="C288" s="20"/>
      <c r="D288" s="11"/>
      <c r="E288" s="11"/>
      <c r="F288" s="11"/>
      <c r="G288" s="11"/>
      <c r="H288" s="11"/>
      <c r="I288" s="12"/>
      <c r="J288" s="12"/>
      <c r="K288" s="12"/>
      <c r="L288" s="12"/>
      <c r="M288" s="11"/>
    </row>
    <row r="289" spans="1:37" x14ac:dyDescent="0.25">
      <c r="A289" s="150"/>
      <c r="B289" s="26" t="s">
        <v>12</v>
      </c>
      <c r="C289" s="20">
        <v>38.799999999999997</v>
      </c>
      <c r="D289" s="11">
        <v>20</v>
      </c>
      <c r="E289" s="11"/>
      <c r="F289" s="11">
        <v>18.8</v>
      </c>
      <c r="G289" s="11">
        <v>17.100000000000001</v>
      </c>
      <c r="H289" s="11">
        <v>6.05</v>
      </c>
      <c r="I289" s="12">
        <v>12.1</v>
      </c>
      <c r="J289" s="12">
        <v>17.536999999999999</v>
      </c>
      <c r="K289" s="12">
        <v>19.399999999999999</v>
      </c>
      <c r="L289" s="12">
        <v>36.648000000000003</v>
      </c>
      <c r="M289" s="11">
        <v>186.43499999999997</v>
      </c>
      <c r="AK289" s="5">
        <f>AK69+AK89+AK111+AK134+AK155+AK176+AK197+AK218+AK239</f>
        <v>189</v>
      </c>
    </row>
    <row r="290" spans="1:37" x14ac:dyDescent="0.25">
      <c r="A290" s="150"/>
      <c r="B290" s="26" t="s">
        <v>33</v>
      </c>
      <c r="C290" s="20"/>
      <c r="D290" s="11"/>
      <c r="E290" s="11"/>
      <c r="F290" s="11"/>
      <c r="G290" s="11"/>
      <c r="H290" s="11">
        <v>4.87</v>
      </c>
      <c r="I290" s="12"/>
      <c r="J290" s="12"/>
      <c r="K290" s="12"/>
      <c r="L290" s="12"/>
      <c r="M290" s="11">
        <v>4.87</v>
      </c>
      <c r="N290" s="41">
        <f>M290/M289</f>
        <v>2.6121704615549659E-2</v>
      </c>
    </row>
    <row r="291" spans="1:37" x14ac:dyDescent="0.25">
      <c r="A291" s="150"/>
      <c r="B291" s="26" t="s">
        <v>34</v>
      </c>
      <c r="C291" s="20">
        <v>38.799999999999997</v>
      </c>
      <c r="D291" s="11">
        <v>20</v>
      </c>
      <c r="E291" s="11"/>
      <c r="F291" s="11">
        <v>18.8</v>
      </c>
      <c r="G291" s="11">
        <v>17.100000000000001</v>
      </c>
      <c r="H291" s="11">
        <v>1.18</v>
      </c>
      <c r="I291" s="12">
        <v>12.1</v>
      </c>
      <c r="J291" s="12">
        <v>17.536999999999999</v>
      </c>
      <c r="K291" s="12">
        <v>19.399999999999999</v>
      </c>
      <c r="L291" s="12">
        <v>36.648000000000003</v>
      </c>
      <c r="M291" s="11">
        <v>181.565</v>
      </c>
    </row>
    <row r="292" spans="1:37" x14ac:dyDescent="0.25">
      <c r="A292" s="150"/>
      <c r="B292" s="23"/>
      <c r="C292" s="20"/>
      <c r="D292" s="11"/>
      <c r="E292" s="11"/>
      <c r="F292" s="11"/>
      <c r="G292" s="11"/>
      <c r="H292" s="11"/>
      <c r="I292" s="12"/>
      <c r="J292" s="12"/>
      <c r="K292" s="12"/>
      <c r="L292" s="12"/>
      <c r="M292" s="11"/>
    </row>
    <row r="293" spans="1:37" ht="30" x14ac:dyDescent="0.25">
      <c r="A293" s="150"/>
      <c r="B293" s="23" t="s">
        <v>11</v>
      </c>
      <c r="C293" s="20">
        <v>55.7</v>
      </c>
      <c r="D293" s="11">
        <v>30.94</v>
      </c>
      <c r="E293" s="11"/>
      <c r="F293" s="11">
        <v>37.200000000000003</v>
      </c>
      <c r="G293" s="11">
        <v>17.75</v>
      </c>
      <c r="H293" s="11">
        <v>7.32</v>
      </c>
      <c r="I293" s="12">
        <v>14.6</v>
      </c>
      <c r="J293" s="12">
        <v>18.748999999999999</v>
      </c>
      <c r="K293" s="12">
        <v>28</v>
      </c>
      <c r="L293" s="12">
        <v>46.945</v>
      </c>
      <c r="M293" s="11">
        <v>257.20400000000001</v>
      </c>
      <c r="AK293" s="5">
        <f>AK70+AK90+AK112+AK135+AK156+AK177+AK198+AK219+AK240</f>
        <v>256</v>
      </c>
    </row>
    <row r="294" spans="1:37" x14ac:dyDescent="0.25">
      <c r="A294" s="150"/>
      <c r="B294" s="26" t="s">
        <v>33</v>
      </c>
      <c r="C294" s="20"/>
      <c r="D294" s="11"/>
      <c r="E294" s="11"/>
      <c r="F294" s="11"/>
      <c r="G294" s="11"/>
      <c r="H294" s="11">
        <v>7.32</v>
      </c>
      <c r="I294" s="12"/>
      <c r="J294" s="12"/>
      <c r="K294" s="12"/>
      <c r="L294" s="12"/>
      <c r="M294" s="11">
        <v>7.32</v>
      </c>
      <c r="N294" s="41">
        <f>M294/M293</f>
        <v>2.8459899534999455E-2</v>
      </c>
    </row>
    <row r="295" spans="1:37" x14ac:dyDescent="0.25">
      <c r="A295" s="150"/>
      <c r="B295" s="26" t="s">
        <v>34</v>
      </c>
      <c r="C295" s="20">
        <v>55.7</v>
      </c>
      <c r="D295" s="11">
        <v>30.94</v>
      </c>
      <c r="E295" s="11"/>
      <c r="F295" s="11">
        <v>37.200000000000003</v>
      </c>
      <c r="G295" s="11">
        <v>17.75</v>
      </c>
      <c r="H295" s="11"/>
      <c r="I295" s="12">
        <v>14.6</v>
      </c>
      <c r="J295" s="12">
        <v>18.748999999999999</v>
      </c>
      <c r="K295" s="12">
        <v>28</v>
      </c>
      <c r="L295" s="12">
        <v>46.945</v>
      </c>
      <c r="M295" s="11">
        <v>249.88399999999999</v>
      </c>
    </row>
    <row r="296" spans="1:37" x14ac:dyDescent="0.25">
      <c r="A296" s="150"/>
      <c r="B296" s="23"/>
      <c r="C296" s="20"/>
      <c r="D296" s="11"/>
      <c r="E296" s="11"/>
      <c r="F296" s="11"/>
      <c r="G296" s="11"/>
      <c r="H296" s="11"/>
      <c r="I296" s="12"/>
      <c r="J296" s="12"/>
      <c r="K296" s="12"/>
      <c r="L296" s="12"/>
      <c r="M296" s="11"/>
    </row>
    <row r="297" spans="1:37" x14ac:dyDescent="0.25">
      <c r="A297" s="150"/>
      <c r="B297" s="13" t="s">
        <v>21</v>
      </c>
      <c r="C297" s="21">
        <v>1124.0999999999999</v>
      </c>
      <c r="D297" s="21">
        <v>729.07</v>
      </c>
      <c r="E297" s="21"/>
      <c r="F297" s="21">
        <v>743.09999999999991</v>
      </c>
      <c r="G297" s="21">
        <v>485.59000000000003</v>
      </c>
      <c r="H297" s="21">
        <v>117.53</v>
      </c>
      <c r="I297" s="21">
        <v>271.90000000000003</v>
      </c>
      <c r="J297" s="21">
        <v>599</v>
      </c>
      <c r="K297" s="21">
        <v>943.5</v>
      </c>
      <c r="L297" s="21">
        <v>1223.4999999999998</v>
      </c>
      <c r="M297" s="21">
        <v>6237.29</v>
      </c>
    </row>
    <row r="298" spans="1:37" x14ac:dyDescent="0.25">
      <c r="A298" s="150"/>
      <c r="B298" s="19" t="s">
        <v>33</v>
      </c>
      <c r="C298" s="21">
        <v>0</v>
      </c>
      <c r="D298" s="21">
        <v>0</v>
      </c>
      <c r="E298" s="21"/>
      <c r="F298" s="21">
        <v>0</v>
      </c>
      <c r="G298" s="21">
        <v>0</v>
      </c>
      <c r="H298" s="21">
        <v>116.35</v>
      </c>
      <c r="I298" s="21">
        <v>0</v>
      </c>
      <c r="J298" s="21">
        <v>0</v>
      </c>
      <c r="K298" s="21">
        <v>0</v>
      </c>
      <c r="L298" s="21">
        <v>0</v>
      </c>
      <c r="M298" s="21">
        <v>116.35</v>
      </c>
    </row>
    <row r="299" spans="1:37" x14ac:dyDescent="0.25">
      <c r="A299" s="151"/>
      <c r="B299" s="19" t="s">
        <v>34</v>
      </c>
      <c r="C299" s="21">
        <v>1124.0999999999999</v>
      </c>
      <c r="D299" s="21">
        <v>729.07</v>
      </c>
      <c r="E299" s="21"/>
      <c r="F299" s="21">
        <v>743.09999999999991</v>
      </c>
      <c r="G299" s="21">
        <v>485.59000000000003</v>
      </c>
      <c r="H299" s="21">
        <v>1.18</v>
      </c>
      <c r="I299" s="21">
        <v>271.90000000000003</v>
      </c>
      <c r="J299" s="21">
        <v>599</v>
      </c>
      <c r="K299" s="21">
        <v>943.5</v>
      </c>
      <c r="L299" s="21">
        <v>1223.4999999999998</v>
      </c>
      <c r="M299" s="21">
        <v>6120.94</v>
      </c>
    </row>
    <row r="300" spans="1:37" x14ac:dyDescent="0.25">
      <c r="A300" s="45"/>
      <c r="B300" s="13"/>
      <c r="C300" s="21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37" x14ac:dyDescent="0.25">
      <c r="A301" s="152" t="s">
        <v>20</v>
      </c>
      <c r="B301" s="10" t="s">
        <v>16</v>
      </c>
      <c r="C301" s="20">
        <v>58.5</v>
      </c>
      <c r="D301" s="11">
        <v>31.98</v>
      </c>
      <c r="E301" s="11"/>
      <c r="F301" s="11">
        <v>40.1</v>
      </c>
      <c r="G301" s="11">
        <v>21.1</v>
      </c>
      <c r="H301" s="11">
        <v>7.64</v>
      </c>
      <c r="I301" s="12">
        <v>8.8000000000000007</v>
      </c>
      <c r="J301" s="12">
        <v>25.36</v>
      </c>
      <c r="K301" s="12">
        <v>37.707999999999998</v>
      </c>
      <c r="L301" s="12">
        <v>49.639000000000003</v>
      </c>
      <c r="M301" s="11">
        <v>280.827</v>
      </c>
      <c r="N301" s="29"/>
    </row>
    <row r="302" spans="1:37" x14ac:dyDescent="0.25">
      <c r="A302" s="152"/>
      <c r="B302" s="26" t="s">
        <v>33</v>
      </c>
      <c r="C302" s="20">
        <v>58.5</v>
      </c>
      <c r="D302" s="11">
        <v>31.98</v>
      </c>
      <c r="E302" s="11"/>
      <c r="F302" s="11">
        <v>40.1</v>
      </c>
      <c r="G302" s="11">
        <v>21.1</v>
      </c>
      <c r="H302" s="11">
        <v>7.64</v>
      </c>
      <c r="I302" s="12"/>
      <c r="J302" s="12"/>
      <c r="K302" s="12"/>
      <c r="L302" s="12">
        <v>22.6</v>
      </c>
      <c r="M302" s="11">
        <v>181.92</v>
      </c>
      <c r="N302" s="41">
        <f>M302/M301</f>
        <v>0.64780095930946802</v>
      </c>
    </row>
    <row r="303" spans="1:37" x14ac:dyDescent="0.25">
      <c r="A303" s="152"/>
      <c r="B303" s="26" t="s">
        <v>34</v>
      </c>
      <c r="C303" s="20"/>
      <c r="D303" s="11"/>
      <c r="E303" s="11"/>
      <c r="F303" s="11"/>
      <c r="G303" s="11"/>
      <c r="H303" s="11"/>
      <c r="I303" s="12">
        <v>8.8000000000000007</v>
      </c>
      <c r="J303" s="12">
        <v>25.36</v>
      </c>
      <c r="K303" s="12">
        <v>37.707999999999998</v>
      </c>
      <c r="L303" s="12">
        <v>27.039000000000001</v>
      </c>
      <c r="M303" s="11">
        <v>98.906999999999996</v>
      </c>
    </row>
    <row r="304" spans="1:37" x14ac:dyDescent="0.25">
      <c r="A304" s="152"/>
      <c r="B304" s="10"/>
      <c r="C304" s="20"/>
      <c r="D304" s="11"/>
      <c r="E304" s="11"/>
      <c r="F304" s="11"/>
      <c r="G304" s="11"/>
      <c r="H304" s="11"/>
      <c r="I304" s="12"/>
      <c r="J304" s="12"/>
      <c r="K304" s="12"/>
      <c r="L304" s="12"/>
      <c r="M304" s="11"/>
    </row>
    <row r="305" spans="1:14" x14ac:dyDescent="0.25">
      <c r="A305" s="152"/>
      <c r="B305" s="10" t="s">
        <v>15</v>
      </c>
      <c r="C305" s="20">
        <v>172</v>
      </c>
      <c r="D305" s="11">
        <v>105.03</v>
      </c>
      <c r="E305" s="11"/>
      <c r="F305" s="11">
        <v>142.5</v>
      </c>
      <c r="G305" s="11">
        <v>76.22</v>
      </c>
      <c r="H305" s="11">
        <v>20.02</v>
      </c>
      <c r="I305" s="12">
        <v>57.05</v>
      </c>
      <c r="J305" s="12">
        <v>89.1</v>
      </c>
      <c r="K305" s="12">
        <v>139.054</v>
      </c>
      <c r="L305" s="12">
        <v>192.51400000000001</v>
      </c>
      <c r="M305" s="11">
        <v>993.48799999999994</v>
      </c>
    </row>
    <row r="306" spans="1:14" x14ac:dyDescent="0.25">
      <c r="A306" s="152"/>
      <c r="B306" s="26" t="s">
        <v>33</v>
      </c>
      <c r="C306" s="20"/>
      <c r="D306" s="11"/>
      <c r="E306" s="11"/>
      <c r="F306" s="11"/>
      <c r="G306" s="11"/>
      <c r="H306" s="11">
        <v>15.99</v>
      </c>
      <c r="I306" s="12"/>
      <c r="J306" s="12"/>
      <c r="K306" s="12"/>
      <c r="L306" s="12"/>
      <c r="M306" s="11">
        <v>15.99</v>
      </c>
      <c r="N306" s="41">
        <f>M306/M305</f>
        <v>1.6094809398805018E-2</v>
      </c>
    </row>
    <row r="307" spans="1:14" x14ac:dyDescent="0.25">
      <c r="A307" s="152"/>
      <c r="B307" s="26" t="s">
        <v>34</v>
      </c>
      <c r="C307" s="20">
        <v>172</v>
      </c>
      <c r="D307" s="11">
        <v>105.03</v>
      </c>
      <c r="E307" s="11"/>
      <c r="F307" s="11">
        <v>142.5</v>
      </c>
      <c r="G307" s="11">
        <v>76.22</v>
      </c>
      <c r="H307" s="11">
        <v>4.03</v>
      </c>
      <c r="I307" s="12">
        <v>57.05</v>
      </c>
      <c r="J307" s="12">
        <v>89.1</v>
      </c>
      <c r="K307" s="12">
        <v>139.054</v>
      </c>
      <c r="L307" s="12">
        <v>192.51400000000001</v>
      </c>
      <c r="M307" s="11">
        <v>977.49799999999993</v>
      </c>
    </row>
    <row r="308" spans="1:14" x14ac:dyDescent="0.25">
      <c r="A308" s="152"/>
      <c r="B308" s="10"/>
      <c r="C308" s="20"/>
      <c r="D308" s="11"/>
      <c r="E308" s="11"/>
      <c r="F308" s="11"/>
      <c r="G308" s="11"/>
      <c r="H308" s="11"/>
      <c r="I308" s="12"/>
      <c r="J308" s="12"/>
      <c r="K308" s="12"/>
      <c r="L308" s="12"/>
      <c r="M308" s="11"/>
    </row>
    <row r="309" spans="1:14" x14ac:dyDescent="0.25">
      <c r="A309" s="152"/>
      <c r="B309" s="10" t="s">
        <v>17</v>
      </c>
      <c r="C309" s="20">
        <v>49.8</v>
      </c>
      <c r="D309" s="11">
        <v>31.14</v>
      </c>
      <c r="E309" s="11"/>
      <c r="F309" s="11">
        <v>41.1</v>
      </c>
      <c r="G309" s="11">
        <v>21.12</v>
      </c>
      <c r="H309" s="11">
        <v>5.73</v>
      </c>
      <c r="I309" s="12">
        <v>10.600000000000001</v>
      </c>
      <c r="J309" s="12">
        <v>26.9</v>
      </c>
      <c r="K309" s="12">
        <v>29.948</v>
      </c>
      <c r="L309" s="12">
        <v>41.811</v>
      </c>
      <c r="M309" s="11">
        <v>258.149</v>
      </c>
    </row>
    <row r="310" spans="1:14" x14ac:dyDescent="0.25">
      <c r="A310" s="152"/>
      <c r="B310" s="26" t="s">
        <v>33</v>
      </c>
      <c r="C310" s="20">
        <v>49.8</v>
      </c>
      <c r="D310" s="11">
        <v>31.14</v>
      </c>
      <c r="E310" s="11"/>
      <c r="F310" s="11">
        <v>41.1</v>
      </c>
      <c r="G310" s="11">
        <v>21.12</v>
      </c>
      <c r="H310" s="11">
        <v>5.73</v>
      </c>
      <c r="I310" s="12">
        <v>4.16</v>
      </c>
      <c r="J310" s="12"/>
      <c r="K310" s="12"/>
      <c r="L310" s="12">
        <v>13</v>
      </c>
      <c r="M310" s="11">
        <v>166.04999999999998</v>
      </c>
      <c r="N310" s="41">
        <f>M310/M309</f>
        <v>0.64323317154046689</v>
      </c>
    </row>
    <row r="311" spans="1:14" x14ac:dyDescent="0.25">
      <c r="A311" s="152"/>
      <c r="B311" s="26" t="s">
        <v>34</v>
      </c>
      <c r="C311" s="20"/>
      <c r="D311" s="11"/>
      <c r="E311" s="11"/>
      <c r="F311" s="11"/>
      <c r="G311" s="11"/>
      <c r="H311" s="11"/>
      <c r="I311" s="12">
        <v>6.44</v>
      </c>
      <c r="J311" s="12">
        <v>26.9</v>
      </c>
      <c r="K311" s="12">
        <v>29.948</v>
      </c>
      <c r="L311" s="12">
        <v>28.811</v>
      </c>
      <c r="M311" s="11">
        <v>92.09899999999999</v>
      </c>
    </row>
    <row r="312" spans="1:14" x14ac:dyDescent="0.25">
      <c r="A312" s="152"/>
      <c r="B312" s="10"/>
      <c r="C312" s="20"/>
      <c r="D312" s="11"/>
      <c r="E312" s="11"/>
      <c r="F312" s="11"/>
      <c r="G312" s="11"/>
      <c r="H312" s="11"/>
      <c r="I312" s="12"/>
      <c r="J312" s="12"/>
      <c r="K312" s="12"/>
      <c r="L312" s="12"/>
      <c r="M312" s="11"/>
    </row>
    <row r="313" spans="1:14" x14ac:dyDescent="0.25">
      <c r="A313" s="152"/>
      <c r="B313" s="10" t="s">
        <v>14</v>
      </c>
      <c r="C313" s="20">
        <v>56.9</v>
      </c>
      <c r="D313" s="11">
        <v>29.16</v>
      </c>
      <c r="E313" s="11"/>
      <c r="F313" s="11">
        <v>39.520000000000003</v>
      </c>
      <c r="G313" s="11">
        <v>20.95</v>
      </c>
      <c r="H313" s="11">
        <v>5.77</v>
      </c>
      <c r="I313" s="12">
        <v>10.899999999999999</v>
      </c>
      <c r="J313" s="12">
        <v>21.4</v>
      </c>
      <c r="K313" s="12">
        <v>39.789000000000001</v>
      </c>
      <c r="L313" s="12">
        <v>58.536999999999999</v>
      </c>
      <c r="M313" s="11">
        <v>282.92599999999999</v>
      </c>
      <c r="N313" s="41"/>
    </row>
    <row r="314" spans="1:14" x14ac:dyDescent="0.25">
      <c r="A314" s="152"/>
      <c r="B314" s="26" t="s">
        <v>33</v>
      </c>
      <c r="C314" s="20">
        <v>56.9</v>
      </c>
      <c r="D314" s="11">
        <v>29.16</v>
      </c>
      <c r="E314" s="11"/>
      <c r="F314" s="11">
        <v>39.520000000000003</v>
      </c>
      <c r="G314" s="11">
        <v>20.95</v>
      </c>
      <c r="H314" s="11">
        <v>5.77</v>
      </c>
      <c r="I314" s="12">
        <v>4.34</v>
      </c>
      <c r="J314" s="12"/>
      <c r="K314" s="12"/>
      <c r="L314" s="12"/>
      <c r="M314" s="11">
        <v>156.64000000000001</v>
      </c>
      <c r="N314" s="41">
        <f>M314/M313</f>
        <v>0.55364300205707506</v>
      </c>
    </row>
    <row r="315" spans="1:14" x14ac:dyDescent="0.25">
      <c r="A315" s="152"/>
      <c r="B315" s="26" t="s">
        <v>34</v>
      </c>
      <c r="C315" s="20"/>
      <c r="D315" s="11"/>
      <c r="E315" s="11"/>
      <c r="F315" s="11"/>
      <c r="G315" s="11"/>
      <c r="H315" s="11"/>
      <c r="I315" s="12">
        <v>6.56</v>
      </c>
      <c r="J315" s="12">
        <v>21.4</v>
      </c>
      <c r="K315" s="12">
        <v>39.789000000000001</v>
      </c>
      <c r="L315" s="12">
        <v>58.536999999999999</v>
      </c>
      <c r="M315" s="11">
        <v>126.286</v>
      </c>
    </row>
    <row r="316" spans="1:14" x14ac:dyDescent="0.25">
      <c r="A316" s="152"/>
      <c r="B316" s="10"/>
      <c r="C316" s="20"/>
      <c r="D316" s="11"/>
      <c r="E316" s="11"/>
      <c r="F316" s="11"/>
      <c r="G316" s="11"/>
      <c r="H316" s="11"/>
      <c r="I316" s="12"/>
      <c r="J316" s="12"/>
      <c r="K316" s="12"/>
      <c r="L316" s="12"/>
      <c r="M316" s="11"/>
      <c r="N316" s="29"/>
    </row>
    <row r="317" spans="1:14" x14ac:dyDescent="0.25">
      <c r="A317" s="152"/>
      <c r="B317" s="13" t="s">
        <v>22</v>
      </c>
      <c r="C317" s="21">
        <v>337.2</v>
      </c>
      <c r="D317" s="14">
        <v>197.30999999999997</v>
      </c>
      <c r="E317" s="14"/>
      <c r="F317" s="14">
        <v>263.21999999999997</v>
      </c>
      <c r="G317" s="14">
        <v>139.38999999999999</v>
      </c>
      <c r="H317" s="14">
        <v>39.159999999999997</v>
      </c>
      <c r="I317" s="14">
        <v>87.35</v>
      </c>
      <c r="J317" s="14">
        <v>162.76</v>
      </c>
      <c r="K317" s="14">
        <v>246.49900000000002</v>
      </c>
      <c r="L317" s="14">
        <v>342.50099999999998</v>
      </c>
      <c r="M317" s="14">
        <v>1815.3899999999999</v>
      </c>
    </row>
    <row r="318" spans="1:14" x14ac:dyDescent="0.25">
      <c r="A318" s="45"/>
      <c r="B318" s="26" t="s">
        <v>33</v>
      </c>
      <c r="C318" s="21">
        <v>165.2</v>
      </c>
      <c r="D318" s="21">
        <v>92.28</v>
      </c>
      <c r="E318" s="21"/>
      <c r="F318" s="21">
        <v>120.72</v>
      </c>
      <c r="G318" s="21">
        <v>63.17</v>
      </c>
      <c r="H318" s="21">
        <v>35.129999999999995</v>
      </c>
      <c r="I318" s="21">
        <v>8.5</v>
      </c>
      <c r="J318" s="21">
        <v>0</v>
      </c>
      <c r="K318" s="21">
        <v>0</v>
      </c>
      <c r="L318" s="21">
        <v>35.6</v>
      </c>
      <c r="M318" s="21">
        <v>520.6</v>
      </c>
    </row>
    <row r="319" spans="1:14" x14ac:dyDescent="0.25">
      <c r="A319" s="45"/>
      <c r="B319" s="26" t="s">
        <v>34</v>
      </c>
      <c r="C319" s="21">
        <v>172</v>
      </c>
      <c r="D319" s="21">
        <v>105.03</v>
      </c>
      <c r="E319" s="21"/>
      <c r="F319" s="21">
        <v>142.5</v>
      </c>
      <c r="G319" s="21">
        <v>76.22</v>
      </c>
      <c r="H319" s="21">
        <v>4.03</v>
      </c>
      <c r="I319" s="21">
        <v>78.849999999999994</v>
      </c>
      <c r="J319" s="21">
        <v>162.76</v>
      </c>
      <c r="K319" s="21">
        <v>246.49900000000002</v>
      </c>
      <c r="L319" s="21">
        <v>306.90100000000001</v>
      </c>
      <c r="M319" s="21">
        <v>1294.79</v>
      </c>
    </row>
    <row r="320" spans="1:14" x14ac:dyDescent="0.25">
      <c r="A320" s="45"/>
      <c r="B320" s="13"/>
      <c r="C320" s="21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37" x14ac:dyDescent="0.25">
      <c r="A321" s="153" t="s">
        <v>25</v>
      </c>
      <c r="B321" s="153"/>
      <c r="C321" s="21"/>
      <c r="D321" s="14"/>
      <c r="E321" s="14"/>
      <c r="F321" s="14"/>
      <c r="G321" s="14"/>
      <c r="H321" s="14"/>
      <c r="I321" s="14"/>
      <c r="J321" s="15">
        <v>0</v>
      </c>
      <c r="K321" s="15"/>
      <c r="L321" s="15"/>
      <c r="M321" s="15"/>
    </row>
    <row r="322" spans="1:37" x14ac:dyDescent="0.25">
      <c r="A322" s="144" t="s">
        <v>31</v>
      </c>
      <c r="B322" s="144"/>
      <c r="C322" s="22">
        <v>1461.3</v>
      </c>
      <c r="D322" s="16">
        <v>926.38</v>
      </c>
      <c r="E322" s="16"/>
      <c r="F322" s="16">
        <v>1006.3199999999999</v>
      </c>
      <c r="G322" s="16">
        <v>624.98</v>
      </c>
      <c r="H322" s="16">
        <v>156.69</v>
      </c>
      <c r="I322" s="16">
        <v>359.25</v>
      </c>
      <c r="J322" s="16">
        <v>761.76</v>
      </c>
      <c r="K322" s="16">
        <v>1189.999</v>
      </c>
      <c r="L322" s="16">
        <v>1566.0009999999997</v>
      </c>
      <c r="M322" s="16">
        <v>8052.68</v>
      </c>
    </row>
    <row r="323" spans="1:37" x14ac:dyDescent="0.25">
      <c r="A323" s="10"/>
      <c r="B323" s="26" t="s">
        <v>33</v>
      </c>
      <c r="C323" s="20">
        <v>165.2</v>
      </c>
      <c r="D323" s="20">
        <v>92.28</v>
      </c>
      <c r="E323" s="20"/>
      <c r="F323" s="20">
        <v>120.72</v>
      </c>
      <c r="G323" s="20">
        <v>63.17</v>
      </c>
      <c r="H323" s="20">
        <v>151.47999999999999</v>
      </c>
      <c r="I323" s="20">
        <v>8.5</v>
      </c>
      <c r="J323" s="20">
        <v>0</v>
      </c>
      <c r="K323" s="20">
        <v>0</v>
      </c>
      <c r="L323" s="20">
        <v>35.6</v>
      </c>
      <c r="M323" s="20">
        <v>636.95000000000005</v>
      </c>
    </row>
    <row r="324" spans="1:37" x14ac:dyDescent="0.25">
      <c r="A324" s="10"/>
      <c r="B324" s="26" t="s">
        <v>34</v>
      </c>
      <c r="C324" s="20">
        <v>1296.0999999999999</v>
      </c>
      <c r="D324" s="20">
        <v>834.1</v>
      </c>
      <c r="E324" s="20"/>
      <c r="F324" s="20">
        <v>885.59999999999991</v>
      </c>
      <c r="G324" s="20">
        <v>561.81000000000006</v>
      </c>
      <c r="H324" s="20">
        <v>5.21</v>
      </c>
      <c r="I324" s="20">
        <v>350.75</v>
      </c>
      <c r="J324" s="20">
        <v>761.76</v>
      </c>
      <c r="K324" s="20">
        <v>1189.999</v>
      </c>
      <c r="L324" s="20">
        <v>1530.4009999999998</v>
      </c>
      <c r="M324" s="20">
        <v>7415.73</v>
      </c>
    </row>
    <row r="325" spans="1:37" x14ac:dyDescent="0.25">
      <c r="A325" s="10"/>
      <c r="B325" s="10"/>
      <c r="C325" s="19"/>
      <c r="D325" s="10"/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37" ht="18.75" x14ac:dyDescent="0.3">
      <c r="A326" s="10"/>
      <c r="B326" s="18"/>
      <c r="C326" s="19"/>
      <c r="D326" s="10"/>
      <c r="E326" s="10"/>
      <c r="F326" s="10"/>
      <c r="G326" s="10"/>
      <c r="H326" s="10"/>
      <c r="I326" s="10"/>
      <c r="J326" s="10"/>
      <c r="K326" s="10"/>
      <c r="L326" s="10"/>
      <c r="M326" s="10"/>
    </row>
    <row r="328" spans="1:37" x14ac:dyDescent="0.25">
      <c r="AK328" s="51"/>
    </row>
  </sheetData>
  <mergeCells count="24">
    <mergeCell ref="B275:B276"/>
    <mergeCell ref="A277:A299"/>
    <mergeCell ref="A301:A317"/>
    <mergeCell ref="A321:B321"/>
    <mergeCell ref="A322:B322"/>
    <mergeCell ref="AH16:AK16"/>
    <mergeCell ref="G258:G259"/>
    <mergeCell ref="G264:G265"/>
    <mergeCell ref="G266:G267"/>
    <mergeCell ref="G268:G269"/>
    <mergeCell ref="B40:AK40"/>
    <mergeCell ref="B61:AK61"/>
    <mergeCell ref="B81:AK81"/>
    <mergeCell ref="B102:AK102"/>
    <mergeCell ref="B124:AK124"/>
    <mergeCell ref="B147:AK147"/>
    <mergeCell ref="G270:G271"/>
    <mergeCell ref="B274:M274"/>
    <mergeCell ref="B168:AK168"/>
    <mergeCell ref="B189:AK189"/>
    <mergeCell ref="B210:AK210"/>
    <mergeCell ref="B231:AK231"/>
    <mergeCell ref="F254:G254"/>
    <mergeCell ref="G256:G257"/>
  </mergeCells>
  <printOptions horizontalCentered="1"/>
  <pageMargins left="0" right="0" top="0" bottom="0" header="0.31496062992125984" footer="0.31496062992125984"/>
  <pageSetup paperSize="8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Поставка угля</vt:lpstr>
      <vt:lpstr>Свод10.06отпр</vt:lpstr>
      <vt:lpstr>'Поставка угля'!Print_Area</vt:lpstr>
      <vt:lpstr>Свод10.06отпр!Print_Area</vt:lpstr>
      <vt:lpstr>'Поставка угля'!Область_печати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Тосина Елена Анатольевна</dc:creator>
  <cp:lastModifiedBy>Алексей Петрович Медведев</cp:lastModifiedBy>
  <cp:lastPrinted>2025-07-15T12:33:53Z</cp:lastPrinted>
  <dcterms:created xsi:type="dcterms:W3CDTF">2024-01-29T05:23:41Z</dcterms:created>
  <dcterms:modified xsi:type="dcterms:W3CDTF">2025-07-17T04:08:28Z</dcterms:modified>
</cp:coreProperties>
</file>